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2019年度汇总表" sheetId="26" r:id="rId1"/>
  </sheets>
  <definedNames>
    <definedName name="_xlnm.Print_Titles" localSheetId="0">'2019年度汇总表'!$4:$5</definedName>
  </definedNames>
  <calcPr calcId="144525"/>
</workbook>
</file>

<file path=xl/sharedStrings.xml><?xml version="1.0" encoding="utf-8"?>
<sst xmlns="http://schemas.openxmlformats.org/spreadsheetml/2006/main" count="77" uniqueCount="76">
  <si>
    <t>附件</t>
  </si>
  <si>
    <t>陕西省汉中市宁强县2019年度脱贫攻坚项目库汇总表</t>
  </si>
  <si>
    <t>填报单位（盖章）：宁强县脱贫攻坚工作领导小组办公室                                                             2019年8月26日</t>
  </si>
  <si>
    <t>序号</t>
  </si>
  <si>
    <t>项目类型</t>
  </si>
  <si>
    <t>项目
个数</t>
  </si>
  <si>
    <t>项目预算总投资（万元）</t>
  </si>
  <si>
    <t>合计</t>
  </si>
  <si>
    <t>1.财政专项扶贫资金</t>
  </si>
  <si>
    <t>2.其他财政资金</t>
  </si>
  <si>
    <t>3.地方债务资金</t>
  </si>
  <si>
    <t>4.易地扶贫搬迁资金</t>
  </si>
  <si>
    <t>5.定点扶贫资金</t>
  </si>
  <si>
    <t>6.东西部协作资金</t>
  </si>
  <si>
    <t>7.社会捐赠资金</t>
  </si>
  <si>
    <t>8.银行贷款资金</t>
  </si>
  <si>
    <t>9.群众
自筹</t>
  </si>
  <si>
    <t>总计</t>
  </si>
  <si>
    <t>一、产业扶贫</t>
  </si>
  <si>
    <t>1、种植养殖加工服务</t>
  </si>
  <si>
    <t>2、休闲农业与乡村旅游</t>
  </si>
  <si>
    <t>3、光伏项目</t>
  </si>
  <si>
    <t>4、生态扶贫项目</t>
  </si>
  <si>
    <t>5、其他</t>
  </si>
  <si>
    <t>二、就业扶贫</t>
  </si>
  <si>
    <t>1、外出务工补助</t>
  </si>
  <si>
    <t>2、就业创业补助</t>
  </si>
  <si>
    <t>3、就业创业培训</t>
  </si>
  <si>
    <t>4、技能培训</t>
  </si>
  <si>
    <t>三、易地扶贫搬迁</t>
  </si>
  <si>
    <t>1、集中安置</t>
  </si>
  <si>
    <t>2、分散安置</t>
  </si>
  <si>
    <t>四、公益岗位</t>
  </si>
  <si>
    <t>公益岗位</t>
  </si>
  <si>
    <t>五、教育扶贫</t>
  </si>
  <si>
    <t>1、享受“雨露计划"职业教育补助</t>
  </si>
  <si>
    <t>2、贫困村创业致富带头人创业培训</t>
  </si>
  <si>
    <t>3、其他教育扶贫</t>
  </si>
  <si>
    <t>六、健康扶贫</t>
  </si>
  <si>
    <t>1、参加城乡居民基本医疗保险</t>
  </si>
  <si>
    <t>2、参加大病保险</t>
  </si>
  <si>
    <t>3、接收医疗救助</t>
  </si>
  <si>
    <t>4、参加其他补充医疗保险</t>
  </si>
  <si>
    <t>5、参加意外保险</t>
  </si>
  <si>
    <t>6、接收大病（地方病）救治</t>
  </si>
  <si>
    <t>七、危房改造</t>
  </si>
  <si>
    <t>1、农村危房改造</t>
  </si>
  <si>
    <t>八、金融扶贫</t>
  </si>
  <si>
    <t>1、扶贫小额贷款贴息</t>
  </si>
  <si>
    <t>2、扶贫龙头企业合作社等经营主体贷款贴息</t>
  </si>
  <si>
    <t>3、产业保险</t>
  </si>
  <si>
    <t>4、扶贫小额信贷风险补偿金</t>
  </si>
  <si>
    <t>九、生活条件改善</t>
  </si>
  <si>
    <t>1、入户路改造</t>
  </si>
  <si>
    <t>2、解决安全饮水</t>
  </si>
  <si>
    <t>3、厨房厕所圈舍等改造</t>
  </si>
  <si>
    <t>十、综合保障性扶贫</t>
  </si>
  <si>
    <t>1、享受农村居民最低生活保障</t>
  </si>
  <si>
    <t>2、享受特困人员救助供养</t>
  </si>
  <si>
    <t>3、参加城乡居民基本养老保险</t>
  </si>
  <si>
    <t>4、接受留守关爱服务</t>
  </si>
  <si>
    <t>5、接受临时救助</t>
  </si>
  <si>
    <t>十一、村基础设施</t>
  </si>
  <si>
    <t>1、通村、组硬化路及栏杆</t>
  </si>
  <si>
    <t>2、通生产用电</t>
  </si>
  <si>
    <t>3、通生活用电</t>
  </si>
  <si>
    <t>4、光纤宽带接入</t>
  </si>
  <si>
    <t>5、产业路</t>
  </si>
  <si>
    <t>6、其他</t>
  </si>
  <si>
    <t>7、小型农田水利设施</t>
  </si>
  <si>
    <t>十二、村公共服务</t>
  </si>
  <si>
    <t>1、规划保留的村小学改造</t>
  </si>
  <si>
    <t>2、标准化卫生室</t>
  </si>
  <si>
    <t>3、幼儿园建设</t>
  </si>
  <si>
    <t>4、村级文化活动广场</t>
  </si>
  <si>
    <t>十三、项目管理费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</si>
</sst>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1">
    <font>
      <sz val="11"/>
      <color theme="1"/>
      <name val="等线"/>
      <charset val="134"/>
      <scheme val="minor"/>
    </font>
    <font>
      <sz val="12"/>
      <name val="宋体"/>
      <charset val="134"/>
    </font>
    <font>
      <sz val="18"/>
      <color indexed="8"/>
      <name val="方正小标宋_GBK"/>
      <charset val="134"/>
    </font>
    <font>
      <sz val="11"/>
      <color indexed="8"/>
      <name val="方正小标宋_GBK"/>
      <charset val="134"/>
    </font>
    <font>
      <sz val="12"/>
      <color indexed="8"/>
      <name val="宋体"/>
      <charset val="134"/>
    </font>
    <font>
      <sz val="10"/>
      <color indexed="8"/>
      <name val="宋体"/>
      <charset val="134"/>
    </font>
    <font>
      <b/>
      <sz val="12"/>
      <color indexed="8"/>
      <name val="宋体"/>
      <charset val="134"/>
    </font>
    <font>
      <b/>
      <sz val="11"/>
      <color indexed="8"/>
      <name val="宋体"/>
      <charset val="134"/>
    </font>
    <font>
      <sz val="11"/>
      <color rgb="FFFF00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theme="1"/>
      <name val="等线"/>
      <charset val="0"/>
      <scheme val="minor"/>
    </font>
    <font>
      <sz val="10"/>
      <name val="Arial"/>
      <charset val="134"/>
    </font>
    <font>
      <b/>
      <sz val="13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indexed="8"/>
      <name val="Tahoma"/>
      <charset val="134"/>
    </font>
    <font>
      <b/>
      <sz val="11"/>
      <color rgb="FFFA7D00"/>
      <name val="等线"/>
      <charset val="0"/>
      <scheme val="minor"/>
    </font>
    <font>
      <sz val="11"/>
      <color indexed="8"/>
      <name val="宋体"/>
      <charset val="134"/>
    </font>
    <font>
      <sz val="12"/>
      <color theme="1"/>
      <name val="等线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7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4" fillId="23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8" fillId="2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7" borderId="11" applyNumberFormat="0" applyFont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7" fillId="0" borderId="0">
      <alignment vertical="center"/>
    </xf>
    <xf numFmtId="0" fontId="19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7" fillId="12" borderId="10" applyNumberFormat="0" applyAlignment="0" applyProtection="0">
      <alignment vertical="center"/>
    </xf>
    <xf numFmtId="0" fontId="28" fillId="12" borderId="14" applyNumberFormat="0" applyAlignment="0" applyProtection="0">
      <alignment vertical="center"/>
    </xf>
    <xf numFmtId="0" fontId="9" fillId="4" borderId="8" applyNumberFormat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11" fillId="0" borderId="0"/>
    <xf numFmtId="0" fontId="23" fillId="21" borderId="0" applyNumberFormat="0" applyBorder="0" applyAlignment="0" applyProtection="0">
      <alignment vertical="center"/>
    </xf>
    <xf numFmtId="0" fontId="27" fillId="0" borderId="0">
      <alignment vertical="center"/>
    </xf>
    <xf numFmtId="0" fontId="10" fillId="33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" fillId="0" borderId="0"/>
    <xf numFmtId="0" fontId="10" fillId="7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" fillId="0" borderId="0"/>
    <xf numFmtId="0" fontId="10" fillId="5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" fillId="0" borderId="0"/>
    <xf numFmtId="0" fontId="10" fillId="8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0" borderId="0"/>
    <xf numFmtId="0" fontId="18" fillId="22" borderId="0" applyNumberFormat="0" applyBorder="0" applyAlignment="0" applyProtection="0">
      <alignment vertical="center"/>
    </xf>
    <xf numFmtId="0" fontId="1" fillId="0" borderId="0"/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/>
    <xf numFmtId="0" fontId="29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29" fillId="0" borderId="0"/>
    <xf numFmtId="0" fontId="1" fillId="0" borderId="0"/>
    <xf numFmtId="0" fontId="1" fillId="0" borderId="0"/>
    <xf numFmtId="0" fontId="30" fillId="0" borderId="0">
      <alignment vertical="center"/>
    </xf>
    <xf numFmtId="0" fontId="1" fillId="0" borderId="0"/>
  </cellStyleXfs>
  <cellXfs count="20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</cellXfs>
  <cellStyles count="7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常规 15 2" xfId="9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6 2" xfId="20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常规 21" xfId="34"/>
    <cellStyle name="适中" xfId="35" builtinId="28"/>
    <cellStyle name="常规 6 2 2" xfId="36"/>
    <cellStyle name="20% - 强调文字颜色 5" xfId="37" builtinId="46"/>
    <cellStyle name="强调文字颜色 1" xfId="38" builtinId="29"/>
    <cellStyle name="20% - 强调文字颜色 1" xfId="39" builtinId="30"/>
    <cellStyle name="常规_2011年农网改造升级陕西地电汇总表---三家汇总 17" xfId="40"/>
    <cellStyle name="40% - 强调文字颜色 1" xfId="41" builtinId="31"/>
    <cellStyle name="20% - 强调文字颜色 2" xfId="42" builtinId="34"/>
    <cellStyle name="常规_2011年农网改造升级陕西地电汇总表---三家汇总 18" xfId="43"/>
    <cellStyle name="40% - 强调文字颜色 2" xfId="44" builtinId="35"/>
    <cellStyle name="强调文字颜色 3" xfId="45" builtinId="37"/>
    <cellStyle name="强调文字颜色 4" xfId="46" builtinId="41"/>
    <cellStyle name="20% - 强调文字颜色 4" xfId="47" builtinId="42"/>
    <cellStyle name="常规_2011年农网改造升级陕西地电汇总表---三家汇总 25" xfId="48"/>
    <cellStyle name="40% - 强调文字颜色 4" xfId="49" builtinId="43"/>
    <cellStyle name="强调文字颜色 5" xfId="50" builtinId="45"/>
    <cellStyle name="40% - 强调文字颜色 5" xfId="51" builtinId="47"/>
    <cellStyle name="60% - 强调文字颜色 5" xfId="52" builtinId="48"/>
    <cellStyle name="强调文字颜色 6" xfId="53" builtinId="49"/>
    <cellStyle name="40% - 强调文字颜色 6" xfId="54" builtinId="51"/>
    <cellStyle name="常规 2 10" xfId="55"/>
    <cellStyle name="60% - 强调文字颜色 6" xfId="56" builtinId="52"/>
    <cellStyle name="常规 2" xfId="57"/>
    <cellStyle name="常规 20" xfId="58"/>
    <cellStyle name="常规 15" xfId="59"/>
    <cellStyle name="常规 2 8" xfId="60"/>
    <cellStyle name="常规 11 2" xfId="61"/>
    <cellStyle name="常规_明细表" xfId="62"/>
    <cellStyle name="常规 11" xfId="63"/>
    <cellStyle name="常规 3" xfId="64"/>
    <cellStyle name="常规_Sheet1" xfId="65"/>
    <cellStyle name="常规_Sheet1 3" xfId="66"/>
    <cellStyle name="常规 4 3" xfId="67"/>
    <cellStyle name="常规 14" xfId="68"/>
    <cellStyle name="常规 4 4" xfId="69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66"/>
  <sheetViews>
    <sheetView tabSelected="1" workbookViewId="0">
      <selection activeCell="P4" sqref="P4"/>
    </sheetView>
  </sheetViews>
  <sheetFormatPr defaultColWidth="8.1" defaultRowHeight="14.25"/>
  <cols>
    <col min="1" max="1" width="6.25" style="1" customWidth="1"/>
    <col min="2" max="2" width="22.75" style="1" customWidth="1"/>
    <col min="3" max="3" width="6.7" style="1" customWidth="1"/>
    <col min="4" max="6" width="10.1" style="1" customWidth="1"/>
    <col min="7" max="7" width="8.125" style="1" customWidth="1"/>
    <col min="8" max="9" width="7" style="1" customWidth="1"/>
    <col min="10" max="12" width="10.1" style="1" customWidth="1"/>
    <col min="13" max="13" width="10.1" style="2" customWidth="1"/>
    <col min="14" max="16384" width="8.1" style="1"/>
  </cols>
  <sheetData>
    <row r="1" s="1" customFormat="1" ht="32" customHeight="1" spans="1:13">
      <c r="A1" s="2" t="s">
        <v>0</v>
      </c>
      <c r="B1" s="3"/>
      <c r="C1" s="2"/>
      <c r="M1" s="2"/>
    </row>
    <row r="2" s="1" customFormat="1" ht="30" customHeight="1" spans="1:13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="1" customFormat="1" ht="36" customHeight="1" spans="1:13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="1" customFormat="1" ht="19" customHeight="1" spans="1:13">
      <c r="A4" s="6" t="s">
        <v>3</v>
      </c>
      <c r="B4" s="7" t="s">
        <v>4</v>
      </c>
      <c r="C4" s="7" t="s">
        <v>5</v>
      </c>
      <c r="D4" s="8" t="s">
        <v>6</v>
      </c>
      <c r="E4" s="9"/>
      <c r="F4" s="9"/>
      <c r="G4" s="9"/>
      <c r="H4" s="9"/>
      <c r="I4" s="9"/>
      <c r="J4" s="9"/>
      <c r="K4" s="9"/>
      <c r="L4" s="9"/>
      <c r="M4" s="19"/>
    </row>
    <row r="5" s="1" customFormat="1" ht="38" customHeight="1" spans="1:13">
      <c r="A5" s="6"/>
      <c r="B5" s="10"/>
      <c r="C5" s="10"/>
      <c r="D5" s="6" t="s">
        <v>7</v>
      </c>
      <c r="E5" s="11" t="s">
        <v>8</v>
      </c>
      <c r="F5" s="11" t="s">
        <v>9</v>
      </c>
      <c r="G5" s="11" t="s">
        <v>10</v>
      </c>
      <c r="H5" s="11" t="s">
        <v>11</v>
      </c>
      <c r="I5" s="11" t="s">
        <v>12</v>
      </c>
      <c r="J5" s="11" t="s">
        <v>13</v>
      </c>
      <c r="K5" s="11" t="s">
        <v>14</v>
      </c>
      <c r="L5" s="11" t="s">
        <v>15</v>
      </c>
      <c r="M5" s="11" t="s">
        <v>16</v>
      </c>
    </row>
    <row r="6" s="1" customFormat="1" ht="23" customHeight="1" spans="1:13">
      <c r="A6" s="12"/>
      <c r="B6" s="13" t="s">
        <v>17</v>
      </c>
      <c r="C6" s="11">
        <f t="shared" ref="C6:F6" si="0">C7+C13+C18+C21+C23+C27+C34+C36+C42+C46+C52+C60+C65</f>
        <v>860</v>
      </c>
      <c r="D6" s="11">
        <f t="shared" si="0"/>
        <v>79351.894</v>
      </c>
      <c r="E6" s="11">
        <f t="shared" si="0"/>
        <v>19133</v>
      </c>
      <c r="F6" s="11">
        <f t="shared" si="0"/>
        <v>43623.908</v>
      </c>
      <c r="G6" s="11"/>
      <c r="H6" s="11"/>
      <c r="I6" s="11"/>
      <c r="J6" s="11">
        <f t="shared" ref="J6:M6" si="1">J7+J13+J18+J21+J23+J27+J34+J36+J42+J46+J52+J60+J65</f>
        <v>5162</v>
      </c>
      <c r="K6" s="11"/>
      <c r="L6" s="11">
        <f t="shared" si="1"/>
        <v>918.776</v>
      </c>
      <c r="M6" s="11">
        <f t="shared" si="1"/>
        <v>10514.21</v>
      </c>
    </row>
    <row r="7" s="1" customFormat="1" ht="20.25" customHeight="1" spans="1:13">
      <c r="A7" s="14">
        <v>1</v>
      </c>
      <c r="B7" s="15" t="s">
        <v>18</v>
      </c>
      <c r="C7" s="16">
        <f t="shared" ref="C7:F7" si="2">C8+C9+C10+C11+C12</f>
        <v>459</v>
      </c>
      <c r="D7" s="16">
        <f t="shared" si="2"/>
        <v>31497.88</v>
      </c>
      <c r="E7" s="16">
        <f t="shared" si="2"/>
        <v>9118</v>
      </c>
      <c r="F7" s="16">
        <f t="shared" si="2"/>
        <v>11228.88</v>
      </c>
      <c r="G7" s="16"/>
      <c r="H7" s="16"/>
      <c r="I7" s="16"/>
      <c r="J7" s="16">
        <f>J8+J9+J10+J11+J12</f>
        <v>1445</v>
      </c>
      <c r="K7" s="16"/>
      <c r="L7" s="16"/>
      <c r="M7" s="16">
        <f>M8+M9+M10+M11+M12</f>
        <v>9706</v>
      </c>
    </row>
    <row r="8" s="1" customFormat="1" ht="18" customHeight="1" spans="1:13">
      <c r="A8" s="14">
        <v>2</v>
      </c>
      <c r="B8" s="17" t="s">
        <v>19</v>
      </c>
      <c r="C8" s="11">
        <v>114</v>
      </c>
      <c r="D8" s="18">
        <v>12784</v>
      </c>
      <c r="E8" s="11"/>
      <c r="F8" s="11">
        <v>3821</v>
      </c>
      <c r="G8" s="11"/>
      <c r="H8" s="11"/>
      <c r="I8" s="11"/>
      <c r="J8" s="11">
        <v>1055</v>
      </c>
      <c r="K8" s="11"/>
      <c r="L8" s="11"/>
      <c r="M8" s="11">
        <v>7908</v>
      </c>
    </row>
    <row r="9" s="1" customFormat="1" ht="18" customHeight="1" spans="1:13">
      <c r="A9" s="14">
        <v>3</v>
      </c>
      <c r="B9" s="17" t="s">
        <v>20</v>
      </c>
      <c r="C9" s="11">
        <v>7</v>
      </c>
      <c r="D9" s="11">
        <v>1345</v>
      </c>
      <c r="E9" s="11"/>
      <c r="F9" s="11">
        <v>1345</v>
      </c>
      <c r="G9" s="11"/>
      <c r="H9" s="11"/>
      <c r="I9" s="11"/>
      <c r="J9" s="11"/>
      <c r="K9" s="11"/>
      <c r="L9" s="11"/>
      <c r="M9" s="11"/>
    </row>
    <row r="10" s="1" customFormat="1" ht="18" customHeight="1" spans="1:13">
      <c r="A10" s="14">
        <v>4</v>
      </c>
      <c r="B10" s="17" t="s">
        <v>21</v>
      </c>
      <c r="C10" s="11">
        <v>24</v>
      </c>
      <c r="D10" s="11">
        <v>600</v>
      </c>
      <c r="E10" s="11">
        <v>600</v>
      </c>
      <c r="F10" s="11"/>
      <c r="G10" s="11"/>
      <c r="H10" s="11"/>
      <c r="I10" s="11"/>
      <c r="J10" s="11"/>
      <c r="K10" s="11"/>
      <c r="L10" s="11"/>
      <c r="M10" s="11"/>
    </row>
    <row r="11" s="1" customFormat="1" ht="18" customHeight="1" spans="1:13">
      <c r="A11" s="14">
        <v>5</v>
      </c>
      <c r="B11" s="17" t="s">
        <v>22</v>
      </c>
      <c r="C11" s="11">
        <v>3</v>
      </c>
      <c r="D11" s="11">
        <v>1074.38</v>
      </c>
      <c r="E11" s="11"/>
      <c r="F11" s="11">
        <v>1074.38</v>
      </c>
      <c r="G11" s="11"/>
      <c r="H11" s="11"/>
      <c r="I11" s="11"/>
      <c r="J11" s="11"/>
      <c r="K11" s="11"/>
      <c r="L11" s="11"/>
      <c r="M11" s="11"/>
    </row>
    <row r="12" s="1" customFormat="1" ht="18" customHeight="1" spans="1:13">
      <c r="A12" s="14">
        <v>6</v>
      </c>
      <c r="B12" s="17" t="s">
        <v>23</v>
      </c>
      <c r="C12" s="18">
        <v>311</v>
      </c>
      <c r="D12" s="18">
        <v>15694.5</v>
      </c>
      <c r="E12" s="11">
        <v>8518</v>
      </c>
      <c r="F12" s="11">
        <v>4988.5</v>
      </c>
      <c r="G12" s="11"/>
      <c r="H12" s="11"/>
      <c r="I12" s="11"/>
      <c r="J12" s="11">
        <v>390</v>
      </c>
      <c r="K12" s="11"/>
      <c r="L12" s="11"/>
      <c r="M12" s="11">
        <v>1798</v>
      </c>
    </row>
    <row r="13" s="1" customFormat="1" ht="20.25" customHeight="1" spans="1:13">
      <c r="A13" s="14">
        <v>7</v>
      </c>
      <c r="B13" s="15" t="s">
        <v>24</v>
      </c>
      <c r="C13" s="16">
        <f t="shared" ref="C13:F13" si="3">C14+C15+C16+C17</f>
        <v>9</v>
      </c>
      <c r="D13" s="16">
        <f t="shared" si="3"/>
        <v>539.05</v>
      </c>
      <c r="E13" s="16"/>
      <c r="F13" s="16">
        <f t="shared" si="3"/>
        <v>339.05</v>
      </c>
      <c r="G13" s="16"/>
      <c r="H13" s="16"/>
      <c r="I13" s="16"/>
      <c r="J13" s="16">
        <f>J14+J15+J16+J17</f>
        <v>110</v>
      </c>
      <c r="K13" s="16"/>
      <c r="L13" s="16"/>
      <c r="M13" s="16">
        <f>M14+M15+M16+M17</f>
        <v>90</v>
      </c>
    </row>
    <row r="14" s="1" customFormat="1" ht="18" customHeight="1" spans="1:13">
      <c r="A14" s="14">
        <v>8</v>
      </c>
      <c r="B14" s="17" t="s">
        <v>25</v>
      </c>
      <c r="C14" s="11">
        <v>1</v>
      </c>
      <c r="D14" s="11">
        <v>50</v>
      </c>
      <c r="E14" s="11"/>
      <c r="F14" s="11">
        <v>50</v>
      </c>
      <c r="G14" s="11"/>
      <c r="H14" s="11"/>
      <c r="I14" s="11"/>
      <c r="J14" s="11"/>
      <c r="K14" s="11"/>
      <c r="L14" s="11"/>
      <c r="M14" s="11"/>
    </row>
    <row r="15" s="1" customFormat="1" ht="18" customHeight="1" spans="1:13">
      <c r="A15" s="14">
        <v>9</v>
      </c>
      <c r="B15" s="17" t="s">
        <v>26</v>
      </c>
      <c r="C15" s="11">
        <v>5</v>
      </c>
      <c r="D15" s="11">
        <v>190.2</v>
      </c>
      <c r="E15" s="11"/>
      <c r="F15" s="11">
        <v>190.2</v>
      </c>
      <c r="G15" s="11"/>
      <c r="H15" s="11"/>
      <c r="I15" s="11"/>
      <c r="J15" s="11"/>
      <c r="K15" s="11"/>
      <c r="L15" s="11"/>
      <c r="M15" s="11"/>
    </row>
    <row r="16" s="1" customFormat="1" ht="18" customHeight="1" spans="1:13">
      <c r="A16" s="14">
        <v>10</v>
      </c>
      <c r="B16" s="17" t="s">
        <v>27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</row>
    <row r="17" s="1" customFormat="1" ht="18" customHeight="1" spans="1:13">
      <c r="A17" s="14">
        <v>11</v>
      </c>
      <c r="B17" s="17" t="s">
        <v>28</v>
      </c>
      <c r="C17" s="11">
        <v>3</v>
      </c>
      <c r="D17" s="11">
        <v>298.85</v>
      </c>
      <c r="E17" s="11"/>
      <c r="F17" s="11">
        <v>98.85</v>
      </c>
      <c r="G17" s="11"/>
      <c r="H17" s="11"/>
      <c r="I17" s="11"/>
      <c r="J17" s="11">
        <v>110</v>
      </c>
      <c r="K17" s="11"/>
      <c r="L17" s="11"/>
      <c r="M17" s="11">
        <v>90</v>
      </c>
    </row>
    <row r="18" s="1" customFormat="1" ht="20.25" customHeight="1" spans="1:13">
      <c r="A18" s="14">
        <v>12</v>
      </c>
      <c r="B18" s="15" t="s">
        <v>29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</row>
    <row r="19" s="1" customFormat="1" ht="18" customHeight="1" spans="1:13">
      <c r="A19" s="14">
        <v>13</v>
      </c>
      <c r="B19" s="17" t="s">
        <v>30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</row>
    <row r="20" s="1" customFormat="1" ht="18" customHeight="1" spans="1:13">
      <c r="A20" s="14">
        <v>14</v>
      </c>
      <c r="B20" s="17" t="s">
        <v>31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</row>
    <row r="21" s="1" customFormat="1" ht="20.25" customHeight="1" spans="1:13">
      <c r="A21" s="14">
        <v>15</v>
      </c>
      <c r="B21" s="15" t="s">
        <v>32</v>
      </c>
      <c r="C21" s="16">
        <v>2</v>
      </c>
      <c r="D21" s="16">
        <v>352.38</v>
      </c>
      <c r="E21" s="16"/>
      <c r="F21" s="16">
        <v>352.38</v>
      </c>
      <c r="G21" s="16"/>
      <c r="H21" s="16"/>
      <c r="I21" s="16"/>
      <c r="J21" s="16"/>
      <c r="K21" s="16"/>
      <c r="L21" s="16"/>
      <c r="M21" s="16"/>
    </row>
    <row r="22" s="1" customFormat="1" ht="18" customHeight="1" spans="1:13">
      <c r="A22" s="14">
        <v>16</v>
      </c>
      <c r="B22" s="17" t="s">
        <v>33</v>
      </c>
      <c r="C22" s="11">
        <v>2</v>
      </c>
      <c r="D22" s="11">
        <v>352.38</v>
      </c>
      <c r="E22" s="11"/>
      <c r="F22" s="11">
        <v>352.38</v>
      </c>
      <c r="G22" s="11"/>
      <c r="H22" s="11"/>
      <c r="I22" s="11"/>
      <c r="J22" s="11"/>
      <c r="K22" s="11"/>
      <c r="L22" s="11"/>
      <c r="M22" s="11"/>
    </row>
    <row r="23" s="1" customFormat="1" ht="20.25" customHeight="1" spans="1:13">
      <c r="A23" s="14">
        <v>17</v>
      </c>
      <c r="B23" s="15" t="s">
        <v>34</v>
      </c>
      <c r="C23" s="16">
        <f t="shared" ref="C23:F23" si="4">C24+C25+C26</f>
        <v>17</v>
      </c>
      <c r="D23" s="16">
        <f t="shared" si="4"/>
        <v>2196.485</v>
      </c>
      <c r="E23" s="16">
        <f t="shared" si="4"/>
        <v>109</v>
      </c>
      <c r="F23" s="16">
        <f t="shared" si="4"/>
        <v>1591.485</v>
      </c>
      <c r="G23" s="16"/>
      <c r="H23" s="16"/>
      <c r="I23" s="16"/>
      <c r="J23" s="16">
        <v>450</v>
      </c>
      <c r="K23" s="16"/>
      <c r="L23" s="16"/>
      <c r="M23" s="16">
        <f>M24+M25+M26</f>
        <v>46</v>
      </c>
    </row>
    <row r="24" s="1" customFormat="1" ht="31" customHeight="1" spans="1:13">
      <c r="A24" s="14">
        <v>18</v>
      </c>
      <c r="B24" s="17" t="s">
        <v>35</v>
      </c>
      <c r="C24" s="11">
        <v>1</v>
      </c>
      <c r="D24" s="11">
        <v>100</v>
      </c>
      <c r="E24" s="11">
        <v>100</v>
      </c>
      <c r="F24" s="11"/>
      <c r="G24" s="11"/>
      <c r="H24" s="11"/>
      <c r="I24" s="11"/>
      <c r="J24" s="11"/>
      <c r="K24" s="11"/>
      <c r="L24" s="11"/>
      <c r="M24" s="11"/>
    </row>
    <row r="25" s="1" customFormat="1" ht="24" customHeight="1" spans="1:13">
      <c r="A25" s="14">
        <v>19</v>
      </c>
      <c r="B25" s="17" t="s">
        <v>36</v>
      </c>
      <c r="C25" s="11">
        <v>1</v>
      </c>
      <c r="D25" s="11">
        <v>10</v>
      </c>
      <c r="E25" s="11"/>
      <c r="F25" s="11">
        <v>10</v>
      </c>
      <c r="G25" s="11"/>
      <c r="H25" s="11"/>
      <c r="I25" s="11"/>
      <c r="J25" s="11"/>
      <c r="K25" s="11"/>
      <c r="L25" s="11"/>
      <c r="M25" s="11"/>
    </row>
    <row r="26" s="1" customFormat="1" ht="18" customHeight="1" spans="1:14">
      <c r="A26" s="14">
        <v>20</v>
      </c>
      <c r="B26" s="17" t="s">
        <v>37</v>
      </c>
      <c r="C26" s="11">
        <v>15</v>
      </c>
      <c r="D26" s="18">
        <v>2086.485</v>
      </c>
      <c r="E26" s="11">
        <v>9</v>
      </c>
      <c r="F26" s="11">
        <v>1581.485</v>
      </c>
      <c r="G26" s="11"/>
      <c r="H26" s="11"/>
      <c r="I26" s="11"/>
      <c r="J26" s="11">
        <v>450</v>
      </c>
      <c r="K26" s="11"/>
      <c r="L26" s="11"/>
      <c r="M26" s="11">
        <v>46</v>
      </c>
      <c r="N26" s="2"/>
    </row>
    <row r="27" s="1" customFormat="1" ht="20.25" customHeight="1" spans="1:13">
      <c r="A27" s="14">
        <v>21</v>
      </c>
      <c r="B27" s="15" t="s">
        <v>38</v>
      </c>
      <c r="C27" s="16">
        <f>C28+C29+C30+C31+C32+C33</f>
        <v>16</v>
      </c>
      <c r="D27" s="16">
        <v>5810.74</v>
      </c>
      <c r="E27" s="16"/>
      <c r="F27" s="16">
        <f>F28+F29+F30+F31+F32+F33</f>
        <v>5210.53</v>
      </c>
      <c r="G27" s="16"/>
      <c r="H27" s="16"/>
      <c r="I27" s="16"/>
      <c r="J27" s="16"/>
      <c r="K27" s="16"/>
      <c r="L27" s="16"/>
      <c r="M27" s="16">
        <v>600.21</v>
      </c>
    </row>
    <row r="28" s="1" customFormat="1" ht="18" customHeight="1" spans="1:13">
      <c r="A28" s="14">
        <v>22</v>
      </c>
      <c r="B28" s="17" t="s">
        <v>39</v>
      </c>
      <c r="C28" s="11">
        <v>1</v>
      </c>
      <c r="D28" s="11">
        <v>4560.95</v>
      </c>
      <c r="E28" s="11"/>
      <c r="F28" s="11">
        <v>4124.74</v>
      </c>
      <c r="G28" s="11"/>
      <c r="H28" s="11"/>
      <c r="I28" s="11"/>
      <c r="J28" s="11"/>
      <c r="K28" s="11"/>
      <c r="L28" s="11"/>
      <c r="M28" s="11">
        <v>436.21</v>
      </c>
    </row>
    <row r="29" s="1" customFormat="1" ht="18" customHeight="1" spans="1:13">
      <c r="A29" s="14">
        <v>23</v>
      </c>
      <c r="B29" s="17" t="s">
        <v>40</v>
      </c>
      <c r="C29" s="11">
        <v>1</v>
      </c>
      <c r="D29" s="11">
        <v>149.59</v>
      </c>
      <c r="E29" s="11"/>
      <c r="F29" s="11">
        <v>149.59</v>
      </c>
      <c r="G29" s="11"/>
      <c r="H29" s="11"/>
      <c r="I29" s="11"/>
      <c r="J29" s="11"/>
      <c r="K29" s="11"/>
      <c r="L29" s="11"/>
      <c r="M29" s="11"/>
    </row>
    <row r="30" s="1" customFormat="1" ht="18" customHeight="1" spans="1:13">
      <c r="A30" s="14">
        <v>24</v>
      </c>
      <c r="B30" s="17" t="s">
        <v>41</v>
      </c>
      <c r="C30" s="11">
        <v>1</v>
      </c>
      <c r="D30" s="11">
        <v>490.61</v>
      </c>
      <c r="E30" s="11"/>
      <c r="F30" s="11">
        <v>490.61</v>
      </c>
      <c r="G30" s="11"/>
      <c r="H30" s="11"/>
      <c r="I30" s="11"/>
      <c r="J30" s="11"/>
      <c r="K30" s="11"/>
      <c r="L30" s="11"/>
      <c r="M30" s="11"/>
    </row>
    <row r="31" s="1" customFormat="1" ht="18" customHeight="1" spans="1:13">
      <c r="A31" s="14">
        <v>25</v>
      </c>
      <c r="B31" s="17" t="s">
        <v>42</v>
      </c>
      <c r="C31" s="11">
        <v>1</v>
      </c>
      <c r="D31" s="11">
        <v>445.59</v>
      </c>
      <c r="E31" s="11"/>
      <c r="F31" s="11">
        <v>445.59</v>
      </c>
      <c r="G31" s="11"/>
      <c r="H31" s="11"/>
      <c r="I31" s="11"/>
      <c r="J31" s="11"/>
      <c r="K31" s="11"/>
      <c r="L31" s="11"/>
      <c r="M31" s="11"/>
    </row>
    <row r="32" s="1" customFormat="1" ht="18" customHeight="1" spans="1:13">
      <c r="A32" s="14">
        <v>26</v>
      </c>
      <c r="B32" s="17" t="s">
        <v>43</v>
      </c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</row>
    <row r="33" s="1" customFormat="1" ht="18" customHeight="1" spans="1:13">
      <c r="A33" s="14">
        <v>27</v>
      </c>
      <c r="B33" s="17" t="s">
        <v>44</v>
      </c>
      <c r="C33" s="11">
        <v>12</v>
      </c>
      <c r="D33" s="11">
        <v>164</v>
      </c>
      <c r="E33" s="11"/>
      <c r="F33" s="11"/>
      <c r="G33" s="11"/>
      <c r="H33" s="11"/>
      <c r="I33" s="11"/>
      <c r="J33" s="11"/>
      <c r="K33" s="11"/>
      <c r="L33" s="11"/>
      <c r="M33" s="11">
        <v>164</v>
      </c>
    </row>
    <row r="34" s="1" customFormat="1" ht="20.25" customHeight="1" spans="1:13">
      <c r="A34" s="14">
        <v>28</v>
      </c>
      <c r="B34" s="15" t="s">
        <v>45</v>
      </c>
      <c r="C34" s="16">
        <v>23</v>
      </c>
      <c r="D34" s="16">
        <v>117</v>
      </c>
      <c r="E34" s="16"/>
      <c r="F34" s="16">
        <v>117</v>
      </c>
      <c r="G34" s="16"/>
      <c r="H34" s="16"/>
      <c r="I34" s="16"/>
      <c r="J34" s="16"/>
      <c r="K34" s="16"/>
      <c r="L34" s="16"/>
      <c r="M34" s="16"/>
    </row>
    <row r="35" s="1" customFormat="1" ht="18" customHeight="1" spans="1:13">
      <c r="A35" s="14">
        <v>29</v>
      </c>
      <c r="B35" s="17" t="s">
        <v>46</v>
      </c>
      <c r="C35" s="11">
        <v>23</v>
      </c>
      <c r="D35" s="11">
        <v>117</v>
      </c>
      <c r="E35" s="11"/>
      <c r="F35" s="11">
        <v>117</v>
      </c>
      <c r="G35" s="11"/>
      <c r="H35" s="11"/>
      <c r="I35" s="11"/>
      <c r="J35" s="11"/>
      <c r="K35" s="11"/>
      <c r="L35" s="11"/>
      <c r="M35" s="11"/>
    </row>
    <row r="36" s="1" customFormat="1" ht="20.25" customHeight="1" spans="1:13">
      <c r="A36" s="14">
        <v>30</v>
      </c>
      <c r="B36" s="15" t="s">
        <v>47</v>
      </c>
      <c r="C36" s="16">
        <f>C37+C38+C39+C40+C41</f>
        <v>4</v>
      </c>
      <c r="D36" s="16">
        <f>D37+D38+D39+D40+D41</f>
        <v>2022</v>
      </c>
      <c r="E36" s="16">
        <f>E37+E38+E39+E40+E41</f>
        <v>1290</v>
      </c>
      <c r="F36" s="16">
        <v>230</v>
      </c>
      <c r="G36" s="15"/>
      <c r="H36" s="15"/>
      <c r="I36" s="15"/>
      <c r="J36" s="16">
        <v>502</v>
      </c>
      <c r="K36" s="15"/>
      <c r="L36" s="15"/>
      <c r="M36" s="15"/>
    </row>
    <row r="37" s="1" customFormat="1" ht="18" customHeight="1" spans="1:13">
      <c r="A37" s="14">
        <v>31</v>
      </c>
      <c r="B37" s="17" t="s">
        <v>48</v>
      </c>
      <c r="C37" s="11">
        <v>1</v>
      </c>
      <c r="D37" s="11">
        <v>1400</v>
      </c>
      <c r="E37" s="11">
        <v>1290</v>
      </c>
      <c r="F37" s="11">
        <v>110</v>
      </c>
      <c r="G37" s="11"/>
      <c r="H37" s="11"/>
      <c r="I37" s="11"/>
      <c r="J37" s="11"/>
      <c r="K37" s="11"/>
      <c r="L37" s="11"/>
      <c r="M37" s="11"/>
    </row>
    <row r="38" s="1" customFormat="1" ht="27" customHeight="1" spans="1:13">
      <c r="A38" s="14">
        <v>32</v>
      </c>
      <c r="B38" s="17" t="s">
        <v>49</v>
      </c>
      <c r="C38" s="11">
        <v>1</v>
      </c>
      <c r="D38" s="11">
        <v>40</v>
      </c>
      <c r="E38" s="11"/>
      <c r="F38" s="11">
        <v>40</v>
      </c>
      <c r="G38" s="11"/>
      <c r="H38" s="11"/>
      <c r="I38" s="11"/>
      <c r="J38" s="11"/>
      <c r="K38" s="11"/>
      <c r="L38" s="11"/>
      <c r="M38" s="11"/>
    </row>
    <row r="39" s="1" customFormat="1" ht="18" customHeight="1" spans="1:13">
      <c r="A39" s="14">
        <v>33</v>
      </c>
      <c r="B39" s="17" t="s">
        <v>50</v>
      </c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</row>
    <row r="40" s="1" customFormat="1" ht="18" customHeight="1" spans="1:13">
      <c r="A40" s="14">
        <v>34</v>
      </c>
      <c r="B40" s="17" t="s">
        <v>51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</row>
    <row r="41" s="1" customFormat="1" ht="18" customHeight="1" spans="1:13">
      <c r="A41" s="14">
        <v>35</v>
      </c>
      <c r="B41" s="17" t="s">
        <v>23</v>
      </c>
      <c r="C41" s="11">
        <v>2</v>
      </c>
      <c r="D41" s="11">
        <v>582</v>
      </c>
      <c r="E41" s="11"/>
      <c r="F41" s="11">
        <v>80</v>
      </c>
      <c r="G41" s="11"/>
      <c r="H41" s="11"/>
      <c r="I41" s="11"/>
      <c r="J41" s="11">
        <v>502</v>
      </c>
      <c r="K41" s="11"/>
      <c r="L41" s="11"/>
      <c r="M41" s="11"/>
    </row>
    <row r="42" s="1" customFormat="1" ht="20.25" customHeight="1" spans="1:13">
      <c r="A42" s="14">
        <v>36</v>
      </c>
      <c r="B42" s="16" t="s">
        <v>52</v>
      </c>
      <c r="C42" s="16">
        <v>149</v>
      </c>
      <c r="D42" s="16">
        <v>11019.44</v>
      </c>
      <c r="E42" s="16"/>
      <c r="F42" s="16">
        <v>10994.44</v>
      </c>
      <c r="G42" s="16"/>
      <c r="H42" s="16"/>
      <c r="I42" s="16"/>
      <c r="J42" s="16">
        <v>25</v>
      </c>
      <c r="K42" s="16"/>
      <c r="L42" s="16"/>
      <c r="M42" s="16"/>
    </row>
    <row r="43" s="1" customFormat="1" ht="18" customHeight="1" spans="1:13">
      <c r="A43" s="14">
        <v>37</v>
      </c>
      <c r="B43" s="17" t="s">
        <v>53</v>
      </c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</row>
    <row r="44" s="1" customFormat="1" ht="18" customHeight="1" spans="1:13">
      <c r="A44" s="14">
        <v>38</v>
      </c>
      <c r="B44" s="17" t="s">
        <v>54</v>
      </c>
      <c r="C44" s="18">
        <v>149</v>
      </c>
      <c r="D44" s="11">
        <v>11019.44</v>
      </c>
      <c r="E44" s="11"/>
      <c r="F44" s="11">
        <v>10994.44</v>
      </c>
      <c r="G44" s="11"/>
      <c r="H44" s="11"/>
      <c r="I44" s="11"/>
      <c r="J44" s="11">
        <v>25</v>
      </c>
      <c r="K44" s="11"/>
      <c r="L44" s="11"/>
      <c r="M44" s="11"/>
    </row>
    <row r="45" s="1" customFormat="1" ht="18" customHeight="1" spans="1:13">
      <c r="A45" s="14">
        <v>39</v>
      </c>
      <c r="B45" s="17" t="s">
        <v>55</v>
      </c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</row>
    <row r="46" s="1" customFormat="1" ht="20.25" customHeight="1" spans="1:13">
      <c r="A46" s="14">
        <v>40</v>
      </c>
      <c r="B46" s="16" t="s">
        <v>56</v>
      </c>
      <c r="C46" s="16">
        <f t="shared" ref="C46:F46" si="5">C47+C48+C49+C50+C51</f>
        <v>4</v>
      </c>
      <c r="D46" s="16">
        <f t="shared" si="5"/>
        <v>3747.299</v>
      </c>
      <c r="E46" s="16"/>
      <c r="F46" s="16">
        <f t="shared" si="5"/>
        <v>3747.299</v>
      </c>
      <c r="G46" s="16"/>
      <c r="H46" s="16"/>
      <c r="I46" s="16"/>
      <c r="J46" s="16"/>
      <c r="K46" s="16"/>
      <c r="L46" s="16"/>
      <c r="M46" s="16"/>
    </row>
    <row r="47" s="1" customFormat="1" ht="18" customHeight="1" spans="1:13">
      <c r="A47" s="14">
        <v>41</v>
      </c>
      <c r="B47" s="17" t="s">
        <v>57</v>
      </c>
      <c r="C47" s="11">
        <v>1</v>
      </c>
      <c r="D47" s="11">
        <v>2918.36</v>
      </c>
      <c r="E47" s="11"/>
      <c r="F47" s="11">
        <v>2918.36</v>
      </c>
      <c r="G47" s="11"/>
      <c r="H47" s="11"/>
      <c r="I47" s="11"/>
      <c r="J47" s="11"/>
      <c r="K47" s="11"/>
      <c r="L47" s="11"/>
      <c r="M47" s="11"/>
    </row>
    <row r="48" s="1" customFormat="1" ht="18" customHeight="1" spans="1:13">
      <c r="A48" s="14">
        <v>42</v>
      </c>
      <c r="B48" s="17" t="s">
        <v>58</v>
      </c>
      <c r="C48" s="11">
        <v>1</v>
      </c>
      <c r="D48" s="11">
        <v>698.424</v>
      </c>
      <c r="E48" s="11"/>
      <c r="F48" s="11">
        <v>698.424</v>
      </c>
      <c r="G48" s="11"/>
      <c r="H48" s="11"/>
      <c r="I48" s="11"/>
      <c r="J48" s="11"/>
      <c r="K48" s="11"/>
      <c r="L48" s="11"/>
      <c r="M48" s="11"/>
    </row>
    <row r="49" s="1" customFormat="1" ht="18" customHeight="1" spans="1:13">
      <c r="A49" s="14">
        <v>43</v>
      </c>
      <c r="B49" s="17" t="s">
        <v>59</v>
      </c>
      <c r="C49" s="11">
        <v>1</v>
      </c>
      <c r="D49" s="11">
        <v>34.515</v>
      </c>
      <c r="E49" s="11"/>
      <c r="F49" s="11">
        <v>34.515</v>
      </c>
      <c r="G49" s="11"/>
      <c r="H49" s="11"/>
      <c r="I49" s="11"/>
      <c r="J49" s="11"/>
      <c r="K49" s="11"/>
      <c r="L49" s="11"/>
      <c r="M49" s="11"/>
    </row>
    <row r="50" s="1" customFormat="1" ht="18" customHeight="1" spans="1:13">
      <c r="A50" s="14">
        <v>44</v>
      </c>
      <c r="B50" s="17" t="s">
        <v>60</v>
      </c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</row>
    <row r="51" s="1" customFormat="1" ht="18" customHeight="1" spans="1:13">
      <c r="A51" s="14">
        <v>45</v>
      </c>
      <c r="B51" s="17" t="s">
        <v>61</v>
      </c>
      <c r="C51" s="11">
        <v>1</v>
      </c>
      <c r="D51" s="11">
        <v>96</v>
      </c>
      <c r="E51" s="11"/>
      <c r="F51" s="11">
        <v>96</v>
      </c>
      <c r="G51" s="11"/>
      <c r="H51" s="11"/>
      <c r="I51" s="11"/>
      <c r="J51" s="11"/>
      <c r="K51" s="11"/>
      <c r="L51" s="11"/>
      <c r="M51" s="11"/>
    </row>
    <row r="52" s="1" customFormat="1" ht="20.25" customHeight="1" spans="1:13">
      <c r="A52" s="14">
        <v>46</v>
      </c>
      <c r="B52" s="15" t="s">
        <v>62</v>
      </c>
      <c r="C52" s="16">
        <f t="shared" ref="C52:F52" si="6">C53+C54+C55+C56+C57+C58+C59</f>
        <v>139</v>
      </c>
      <c r="D52" s="16">
        <f t="shared" si="6"/>
        <v>21157.81</v>
      </c>
      <c r="E52" s="16">
        <f t="shared" si="6"/>
        <v>8516</v>
      </c>
      <c r="F52" s="16">
        <f t="shared" si="6"/>
        <v>9653.034</v>
      </c>
      <c r="G52" s="16"/>
      <c r="H52" s="16"/>
      <c r="I52" s="16"/>
      <c r="J52" s="16">
        <f>J53+J54+J55+J56+J57+J58+J59</f>
        <v>2070</v>
      </c>
      <c r="K52" s="16"/>
      <c r="L52" s="16">
        <f>L53+L54+L55+L56+L57+L58+L59</f>
        <v>918.776</v>
      </c>
      <c r="M52" s="16"/>
    </row>
    <row r="53" s="1" customFormat="1" ht="18" customHeight="1" spans="1:13">
      <c r="A53" s="14">
        <v>47</v>
      </c>
      <c r="B53" s="17" t="s">
        <v>63</v>
      </c>
      <c r="C53" s="11">
        <v>91</v>
      </c>
      <c r="D53" s="11">
        <v>9118</v>
      </c>
      <c r="E53" s="11">
        <v>6787</v>
      </c>
      <c r="F53" s="11">
        <v>1786</v>
      </c>
      <c r="G53" s="11"/>
      <c r="H53" s="11"/>
      <c r="I53" s="11"/>
      <c r="J53" s="11">
        <v>545</v>
      </c>
      <c r="K53" s="11"/>
      <c r="L53" s="11"/>
      <c r="M53" s="11"/>
    </row>
    <row r="54" s="1" customFormat="1" ht="18" customHeight="1" spans="1:13">
      <c r="A54" s="14">
        <v>48</v>
      </c>
      <c r="B54" s="17" t="s">
        <v>64</v>
      </c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</row>
    <row r="55" s="1" customFormat="1" ht="18" customHeight="1" spans="1:13">
      <c r="A55" s="14">
        <v>49</v>
      </c>
      <c r="B55" s="17" t="s">
        <v>65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</row>
    <row r="56" s="1" customFormat="1" ht="18" customHeight="1" spans="1:13">
      <c r="A56" s="14">
        <v>50</v>
      </c>
      <c r="B56" s="17" t="s">
        <v>66</v>
      </c>
      <c r="C56" s="11">
        <v>1</v>
      </c>
      <c r="D56" s="11">
        <v>1771.4</v>
      </c>
      <c r="E56" s="11"/>
      <c r="F56" s="11">
        <v>1771.4</v>
      </c>
      <c r="G56" s="11"/>
      <c r="H56" s="11"/>
      <c r="I56" s="11"/>
      <c r="J56" s="11"/>
      <c r="K56" s="11"/>
      <c r="L56" s="11"/>
      <c r="M56" s="11"/>
    </row>
    <row r="57" s="1" customFormat="1" ht="18" customHeight="1" spans="1:13">
      <c r="A57" s="14">
        <v>51</v>
      </c>
      <c r="B57" s="17" t="s">
        <v>67</v>
      </c>
      <c r="C57" s="11">
        <v>27</v>
      </c>
      <c r="D57" s="11">
        <v>3254</v>
      </c>
      <c r="E57" s="11">
        <v>1729</v>
      </c>
      <c r="F57" s="11"/>
      <c r="G57" s="11"/>
      <c r="H57" s="11"/>
      <c r="I57" s="11"/>
      <c r="J57" s="11">
        <v>1525</v>
      </c>
      <c r="K57" s="11"/>
      <c r="L57" s="11"/>
      <c r="M57" s="11"/>
    </row>
    <row r="58" s="1" customFormat="1" ht="18" customHeight="1" spans="1:13">
      <c r="A58" s="14">
        <v>52</v>
      </c>
      <c r="B58" s="17" t="s">
        <v>68</v>
      </c>
      <c r="C58" s="18">
        <v>17</v>
      </c>
      <c r="D58" s="11">
        <v>1148.47</v>
      </c>
      <c r="E58" s="11"/>
      <c r="F58" s="11">
        <v>229.694</v>
      </c>
      <c r="G58" s="11"/>
      <c r="H58" s="11"/>
      <c r="I58" s="11"/>
      <c r="J58" s="11"/>
      <c r="K58" s="11"/>
      <c r="L58" s="11">
        <v>918.776</v>
      </c>
      <c r="M58" s="11"/>
    </row>
    <row r="59" s="1" customFormat="1" ht="18" customHeight="1" spans="1:13">
      <c r="A59" s="14">
        <v>53</v>
      </c>
      <c r="B59" s="17" t="s">
        <v>69</v>
      </c>
      <c r="C59" s="11">
        <v>3</v>
      </c>
      <c r="D59" s="11">
        <v>5865.94</v>
      </c>
      <c r="E59" s="11"/>
      <c r="F59" s="11">
        <v>5865.94</v>
      </c>
      <c r="G59" s="11"/>
      <c r="H59" s="11"/>
      <c r="I59" s="11"/>
      <c r="J59" s="11"/>
      <c r="K59" s="11"/>
      <c r="L59" s="11"/>
      <c r="M59" s="11"/>
    </row>
    <row r="60" s="1" customFormat="1" ht="20.25" customHeight="1" spans="1:13">
      <c r="A60" s="14">
        <v>54</v>
      </c>
      <c r="B60" s="15" t="s">
        <v>70</v>
      </c>
      <c r="C60" s="16">
        <v>37</v>
      </c>
      <c r="D60" s="16">
        <v>791.81</v>
      </c>
      <c r="E60" s="16"/>
      <c r="F60" s="16">
        <v>159.81</v>
      </c>
      <c r="G60" s="16"/>
      <c r="H60" s="16"/>
      <c r="I60" s="16"/>
      <c r="J60" s="16">
        <v>560</v>
      </c>
      <c r="K60" s="16"/>
      <c r="L60" s="16"/>
      <c r="M60" s="16">
        <v>72</v>
      </c>
    </row>
    <row r="61" s="1" customFormat="1" ht="18" customHeight="1" spans="1:13">
      <c r="A61" s="14">
        <v>55</v>
      </c>
      <c r="B61" s="17" t="s">
        <v>71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2" s="1" customFormat="1" ht="18" customHeight="1" spans="1:13">
      <c r="A62" s="14">
        <v>56</v>
      </c>
      <c r="B62" s="17" t="s">
        <v>72</v>
      </c>
      <c r="C62" s="11">
        <v>37</v>
      </c>
      <c r="D62" s="11">
        <v>791.81</v>
      </c>
      <c r="E62" s="11"/>
      <c r="F62" s="11">
        <v>159.81</v>
      </c>
      <c r="G62" s="11"/>
      <c r="H62" s="11"/>
      <c r="I62" s="11"/>
      <c r="J62" s="11">
        <v>560</v>
      </c>
      <c r="K62" s="11"/>
      <c r="L62" s="11"/>
      <c r="M62" s="11">
        <v>72</v>
      </c>
    </row>
    <row r="63" s="1" customFormat="1" ht="18" customHeight="1" spans="1:13">
      <c r="A63" s="14">
        <v>57</v>
      </c>
      <c r="B63" s="17" t="s">
        <v>73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</row>
    <row r="64" s="1" customFormat="1" ht="18" customHeight="1" spans="1:13">
      <c r="A64" s="14">
        <v>58</v>
      </c>
      <c r="B64" s="17" t="s">
        <v>74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</row>
    <row r="65" s="1" customFormat="1" ht="20.25" customHeight="1" spans="1:13">
      <c r="A65" s="14">
        <v>59</v>
      </c>
      <c r="B65" s="15" t="s">
        <v>75</v>
      </c>
      <c r="C65" s="16">
        <v>1</v>
      </c>
      <c r="D65" s="16">
        <v>100</v>
      </c>
      <c r="E65" s="16">
        <v>100</v>
      </c>
      <c r="F65" s="16"/>
      <c r="G65" s="16"/>
      <c r="H65" s="16"/>
      <c r="I65" s="16"/>
      <c r="J65" s="16"/>
      <c r="K65" s="16"/>
      <c r="L65" s="16"/>
      <c r="M65" s="16"/>
    </row>
    <row r="66" s="1" customFormat="1" ht="18" customHeight="1" spans="13:13">
      <c r="M66" s="2"/>
    </row>
  </sheetData>
  <mergeCells count="6">
    <mergeCell ref="A2:M2"/>
    <mergeCell ref="A3:M3"/>
    <mergeCell ref="D4:M4"/>
    <mergeCell ref="A4:A5"/>
    <mergeCell ref="B4:B5"/>
    <mergeCell ref="C4:C5"/>
  </mergeCells>
  <pageMargins left="0.751388888888889" right="0.751388888888889" top="1" bottom="0.550694444444444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2019年度汇总表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GHZ</dc:creator>
  <cp:lastModifiedBy>Administrator</cp:lastModifiedBy>
  <dcterms:created xsi:type="dcterms:W3CDTF">2019-07-20T09:28:00Z</dcterms:created>
  <cp:lastPrinted>2019-07-26T07:41:00Z</cp:lastPrinted>
  <dcterms:modified xsi:type="dcterms:W3CDTF">2019-08-28T16:40:15Z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