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全县汇总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<sst xmlns="http://schemas.openxmlformats.org/spreadsheetml/2006/main" count="41" uniqueCount="34">
  <si>
    <t>宁强县2026年6月份高龄老人补贴发放汇总表</t>
  </si>
  <si>
    <t xml:space="preserve">   </t>
  </si>
  <si>
    <t>镇 名 称</t>
  </si>
  <si>
    <t>70-79岁</t>
  </si>
  <si>
    <t>80-89岁</t>
  </si>
  <si>
    <t>90-99</t>
  </si>
  <si>
    <t>100岁以上</t>
  </si>
  <si>
    <t>合 计</t>
  </si>
  <si>
    <t>备注</t>
  </si>
  <si>
    <t>人数</t>
  </si>
  <si>
    <t>金 额</t>
  </si>
  <si>
    <t>金额</t>
  </si>
  <si>
    <t>安乐河镇</t>
  </si>
  <si>
    <t>巴山镇</t>
  </si>
  <si>
    <t>禅家岩镇</t>
  </si>
  <si>
    <t>大安镇</t>
  </si>
  <si>
    <t>代家坝镇</t>
  </si>
  <si>
    <t>二郎坝镇</t>
  </si>
  <si>
    <t>高寨子街道  办事处</t>
  </si>
  <si>
    <t>广坪镇</t>
  </si>
  <si>
    <t>汉源街道    办事处</t>
  </si>
  <si>
    <t>胡家坝镇</t>
  </si>
  <si>
    <t>巨亭镇</t>
  </si>
  <si>
    <t>毛坝河镇</t>
  </si>
  <si>
    <t>青木川镇</t>
  </si>
  <si>
    <t>舒家坝镇</t>
  </si>
  <si>
    <t>太阳岭镇</t>
  </si>
  <si>
    <t>铁锁关</t>
  </si>
  <si>
    <t>燕子砭镇</t>
  </si>
  <si>
    <t>阳平关镇</t>
  </si>
  <si>
    <t>中心敬老院</t>
  </si>
  <si>
    <t>大安镇敬老院</t>
  </si>
  <si>
    <t>阳平关敬老院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</si>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</sst>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2"/>
      <name val="宋体"/>
      <charset val="134"/>
      <scheme val="major"/>
    </font>
    <font>
      <sz val="12"/>
      <color rgb="FFFF0000"/>
      <name val="宋体"/>
      <charset val="134"/>
      <scheme val="major"/>
    </font>
    <font>
      <b/>
      <sz val="18"/>
      <name val="宋体"/>
      <charset val="134"/>
      <scheme val="major"/>
    </font>
    <font>
      <b/>
      <sz val="12"/>
      <name val="宋体"/>
      <charset val="134"/>
      <scheme val="major"/>
    </font>
    <font>
      <sz val="10"/>
      <name val="宋体"/>
      <charset val="134"/>
      <scheme val="minor"/>
    </font>
    <font>
      <sz val="8"/>
      <name val="宋体"/>
      <charset val="134"/>
      <scheme val="major"/>
    </font>
    <font>
      <sz val="11"/>
      <name val="宋体"/>
      <charset val="134"/>
      <scheme val="maj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</cellStyleXfs>
  <cellXfs count="32">
    <xf numFmtId="0" fontId="0" fillId="0" borderId="0" xfId="0">
      <alignment vertical="center"/>
    </xf>
    <xf numFmtId="0" fontId="1" fillId="0" borderId="0" xfId="50" applyFont="1">
      <alignment vertical="center"/>
    </xf>
    <xf numFmtId="0" fontId="1" fillId="0" borderId="0" xfId="50" applyFont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1" fillId="2" borderId="0" xfId="50" applyFont="1" applyFill="1">
      <alignment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50" applyFont="1" applyFill="1" applyAlignment="1">
      <alignment vertical="center"/>
    </xf>
    <xf numFmtId="0" fontId="4" fillId="0" borderId="1" xfId="50" applyFont="1" applyBorder="1" applyAlignment="1">
      <alignment horizontal="center" vertical="center"/>
    </xf>
    <xf numFmtId="0" fontId="4" fillId="2" borderId="2" xfId="50" applyFont="1" applyFill="1" applyBorder="1" applyAlignment="1">
      <alignment horizontal="center" vertical="center"/>
    </xf>
    <xf numFmtId="0" fontId="4" fillId="0" borderId="3" xfId="5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5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50" applyFont="1" applyFill="1" applyBorder="1" applyAlignment="1">
      <alignment horizontal="center" vertical="center" wrapText="1"/>
    </xf>
    <xf numFmtId="0" fontId="1" fillId="2" borderId="0" xfId="50" applyFont="1" applyFill="1" applyAlignment="1">
      <alignment horizontal="left" vertical="center"/>
    </xf>
    <xf numFmtId="0" fontId="1" fillId="0" borderId="0" xfId="50" applyFont="1" applyAlignment="1">
      <alignment horizontal="center" vertical="center"/>
    </xf>
    <xf numFmtId="0" fontId="1" fillId="0" borderId="0" xfId="50" applyFont="1" applyFill="1" applyAlignment="1">
      <alignment horizontal="center" vertical="center"/>
    </xf>
    <xf numFmtId="0" fontId="1" fillId="2" borderId="0" xfId="50" applyFont="1" applyFill="1" applyBorder="1">
      <alignment vertical="center"/>
    </xf>
    <xf numFmtId="0" fontId="1" fillId="2" borderId="0" xfId="50" applyFont="1" applyFill="1" applyAlignment="1">
      <alignment horizontal="center" vertical="center"/>
    </xf>
    <xf numFmtId="0" fontId="1" fillId="2" borderId="0" xfId="50" applyFont="1" applyFill="1" applyBorder="1" applyAlignment="1">
      <alignment horizontal="center" vertical="center"/>
    </xf>
    <xf numFmtId="31" fontId="1" fillId="0" borderId="0" xfId="50" applyNumberFormat="1" applyFont="1" applyAlignment="1">
      <alignment horizontal="center" vertical="center"/>
    </xf>
    <xf numFmtId="0" fontId="4" fillId="2" borderId="4" xfId="50" applyFont="1" applyFill="1" applyBorder="1" applyAlignment="1">
      <alignment horizontal="center" vertical="center"/>
    </xf>
    <xf numFmtId="0" fontId="4" fillId="0" borderId="2" xfId="50" applyFont="1" applyBorder="1" applyAlignment="1">
      <alignment horizontal="center" vertical="center"/>
    </xf>
    <xf numFmtId="0" fontId="1" fillId="0" borderId="2" xfId="50" applyFont="1" applyBorder="1">
      <alignment vertical="center"/>
    </xf>
    <xf numFmtId="0" fontId="4" fillId="0" borderId="2" xfId="5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" xfId="50" applyFont="1" applyFill="1" applyBorder="1">
      <alignment vertical="center"/>
    </xf>
    <xf numFmtId="0" fontId="1" fillId="0" borderId="0" xfId="50" applyFont="1" applyBorder="1">
      <alignment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陈汇总" xfId="49"/>
    <cellStyle name="常规_陈汇总_陈汇总2016年7-9月_2016年10—12月汇总" xfId="50"/>
    <cellStyle name="常规_死亡" xfId="51"/>
    <cellStyle name="常规_死亡汇总表" xfId="52"/>
    <cellStyle name="常规_Sheet1" xfId="53"/>
  </cellStyles>
  <dxfs count="26">
    <dxf>
      <border>
        <left style="thin">
          <color theme="4"/>
        </left>
      </border>
    </dxf>
    <dxf>
      <border>
        <left style="thin">
          <color theme="4"/>
        </left>
      </border>
    </dxf>
    <dxf>
      <border>
        <top style="thin">
          <color theme="4"/>
        </top>
      </border>
    </dxf>
    <dxf>
      <border>
        <top style="thin">
          <color theme="4"/>
        </top>
      </border>
    </dxf>
    <dxf>
      <font>
        <b val="1"/>
        <color theme="1"/>
      </font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8_Accent1" defaultPivotStyle="PivotStylePreset2_Accent1">
    <tableStyle name="TableStylePreset8_Accent1" pivot="0" count="9" xr9:uid="{C16462FB-CDE6-4BB5-BAFA-1372A3CEEFCD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secondRowStripe" dxfId="2"/>
      <tableStyleElement type="firstColumnStripe" dxfId="1"/>
      <tableStyleElement type="secondColumnStripe" dxfId="0"/>
    </tableStyle>
    <tableStyle name="TableStylePreset8_Accent1 1" pivot="0" count="7" xr9:uid="{0955666A-1142-1A9B-2B13-4B6A3459199D}">
      <tableStyleElement type="wholeTable" dxfId="15"/>
      <tableStyleElement type="headerRow" dxfId="14"/>
      <tableStyleElement type="totalRow" dxfId="13"/>
      <tableStyleElement type="firstColumn" dxfId="12"/>
      <tableStyleElement type="lastColumn" dxfId="11"/>
      <tableStyleElement type="firstRowStripe" dxfId="10"/>
      <tableStyleElement type="firstColumnStripe" dxfId="9"/>
    </tableStyle>
    <tableStyle name="PivotStylePreset2_Accent1" table="0" count="10" xr9:uid="{267968C8-6FFD-4C36-ACC1-9EA1FD1885CA}">
      <tableStyleElement type="headerRow" dxfId="25"/>
      <tableStyleElement type="totalRow" dxfId="24"/>
      <tableStyleElement type="firstRowStripe" dxfId="23"/>
      <tableStyleElement type="firstColumnStripe" dxfId="22"/>
      <tableStyleElement type="firstSubtotalRow" dxfId="21"/>
      <tableStyleElement type="secondSubtotalRow" dxfId="20"/>
      <tableStyleElement type="firstRowSubheading" dxfId="19"/>
      <tableStyleElement type="secondRowSubheading" dxfId="18"/>
      <tableStyleElement type="pageFieldLabels" dxfId="17"/>
      <tableStyleElement type="pageFieldValues" dxfId="16"/>
    </tableStyle>
  </tableStyles>
  <colors>
    <mruColors>
      <color rgb="00FF0000"/>
      <color rgb="00FFFFFF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77"/>
  <sheetViews>
    <sheetView tabSelected="1" workbookViewId="0">
      <selection activeCell="N10" sqref="N10"/>
    </sheetView>
  </sheetViews>
  <sheetFormatPr defaultColWidth="9" defaultRowHeight="15.75"/>
  <cols>
    <col min="1" max="1" width="10.25" style="1" customWidth="1"/>
    <col min="2" max="2" width="6.875" style="5" customWidth="1"/>
    <col min="3" max="3" width="7" style="5" customWidth="1"/>
    <col min="4" max="4" width="6.625" style="5" customWidth="1"/>
    <col min="5" max="5" width="6.5" style="5" customWidth="1"/>
    <col min="6" max="6" width="5.5" style="5" customWidth="1"/>
    <col min="7" max="7" width="7.25" style="5" customWidth="1"/>
    <col min="8" max="8" width="4.375" style="5" customWidth="1"/>
    <col min="9" max="9" width="5.75" style="5" customWidth="1"/>
    <col min="10" max="10" width="6.375" style="1" customWidth="1"/>
    <col min="11" max="11" width="8.625" style="1" customWidth="1"/>
    <col min="12" max="12" width="11.125" style="1" customWidth="1"/>
    <col min="13" max="209" width="9" style="1"/>
    <col min="210" max="210" width="12.125" style="1" customWidth="1"/>
    <col min="211" max="211" width="7.375" style="1" customWidth="1"/>
    <col min="212" max="212" width="7.875" style="1" customWidth="1"/>
    <col min="213" max="213" width="6.25" style="1" customWidth="1"/>
    <col min="214" max="214" width="9.25" style="1" customWidth="1"/>
    <col min="215" max="215" width="6" style="1" customWidth="1"/>
    <col min="216" max="216" width="7.125" style="1" customWidth="1"/>
    <col min="217" max="217" width="6.25" style="1" customWidth="1"/>
    <col min="218" max="218" width="9.875" style="1" customWidth="1"/>
    <col min="219" max="219" width="6.125" style="1" customWidth="1"/>
    <col min="220" max="220" width="9.875" style="1" customWidth="1"/>
    <col min="221" max="16384" width="9" style="1"/>
  </cols>
  <sheetData>
    <row r="1" s="1" customFormat="1" ht="40" customHeight="1" spans="1:1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="2" customFormat="1" ht="21" customHeight="1" spans="1:12">
      <c r="A2" s="2" t="s">
        <v>1</v>
      </c>
      <c r="B2" s="7"/>
      <c r="C2" s="7"/>
      <c r="D2" s="7"/>
      <c r="E2" s="7"/>
      <c r="J2" s="21">
        <v>46203</v>
      </c>
      <c r="K2" s="16"/>
      <c r="L2" s="16"/>
    </row>
    <row r="3" s="1" customFormat="1" ht="22.5" customHeight="1" spans="1:12">
      <c r="A3" s="8" t="s">
        <v>2</v>
      </c>
      <c r="B3" s="9" t="s">
        <v>3</v>
      </c>
      <c r="C3" s="9"/>
      <c r="D3" s="9" t="s">
        <v>4</v>
      </c>
      <c r="E3" s="9"/>
      <c r="F3" s="9" t="s">
        <v>5</v>
      </c>
      <c r="G3" s="9"/>
      <c r="H3" s="9" t="s">
        <v>6</v>
      </c>
      <c r="I3" s="22"/>
      <c r="J3" s="23" t="s">
        <v>7</v>
      </c>
      <c r="K3" s="23"/>
      <c r="L3" s="24" t="s">
        <v>8</v>
      </c>
    </row>
    <row r="4" s="1" customFormat="1" ht="22.5" customHeight="1" spans="1:12">
      <c r="A4" s="10"/>
      <c r="B4" s="9" t="s">
        <v>9</v>
      </c>
      <c r="C4" s="9" t="s">
        <v>10</v>
      </c>
      <c r="D4" s="9" t="s">
        <v>9</v>
      </c>
      <c r="E4" s="9" t="s">
        <v>10</v>
      </c>
      <c r="F4" s="9" t="s">
        <v>9</v>
      </c>
      <c r="G4" s="9" t="s">
        <v>11</v>
      </c>
      <c r="H4" s="9" t="s">
        <v>9</v>
      </c>
      <c r="I4" s="22" t="s">
        <v>11</v>
      </c>
      <c r="J4" s="23" t="s">
        <v>9</v>
      </c>
      <c r="K4" s="25" t="s">
        <v>11</v>
      </c>
      <c r="L4" s="24"/>
    </row>
    <row r="5" s="3" customFormat="1" ht="26" customHeight="1" spans="1:12">
      <c r="A5" s="11" t="s">
        <v>12</v>
      </c>
      <c r="B5" s="11">
        <v>720</v>
      </c>
      <c r="C5" s="12">
        <f t="shared" ref="C5:C25" si="0">B5*50</f>
        <v>36000</v>
      </c>
      <c r="D5" s="11">
        <v>211</v>
      </c>
      <c r="E5" s="12">
        <f t="shared" ref="E5:E25" si="1">D5*100</f>
        <v>21100</v>
      </c>
      <c r="F5" s="11">
        <v>10</v>
      </c>
      <c r="G5" s="12">
        <f t="shared" ref="G5:G25" si="2">F5*200</f>
        <v>2000</v>
      </c>
      <c r="H5" s="12"/>
      <c r="I5" s="12"/>
      <c r="J5" s="12">
        <f t="shared" ref="J5:J25" si="3">B5+D5+F5+H5</f>
        <v>941</v>
      </c>
      <c r="K5" s="12">
        <f t="shared" ref="K5:K25" si="4">C5+E5+G5+I5</f>
        <v>59100</v>
      </c>
      <c r="L5" s="26"/>
    </row>
    <row r="6" s="3" customFormat="1" ht="26" customHeight="1" spans="1:12">
      <c r="A6" s="11" t="s">
        <v>13</v>
      </c>
      <c r="B6" s="11">
        <v>784</v>
      </c>
      <c r="C6" s="12">
        <f t="shared" si="0"/>
        <v>39200</v>
      </c>
      <c r="D6" s="11">
        <v>342</v>
      </c>
      <c r="E6" s="12">
        <f t="shared" si="1"/>
        <v>34200</v>
      </c>
      <c r="F6" s="11">
        <v>19</v>
      </c>
      <c r="G6" s="12">
        <f t="shared" si="2"/>
        <v>3800</v>
      </c>
      <c r="H6" s="12"/>
      <c r="I6" s="12">
        <f t="shared" ref="I6:I26" si="5">H6*300</f>
        <v>0</v>
      </c>
      <c r="J6" s="12">
        <f t="shared" si="3"/>
        <v>1145</v>
      </c>
      <c r="K6" s="12">
        <f t="shared" si="4"/>
        <v>77200</v>
      </c>
      <c r="L6" s="26"/>
    </row>
    <row r="7" s="3" customFormat="1" ht="26" customHeight="1" spans="1:12">
      <c r="A7" s="11" t="s">
        <v>14</v>
      </c>
      <c r="B7" s="11">
        <v>443</v>
      </c>
      <c r="C7" s="12">
        <f t="shared" si="0"/>
        <v>22150</v>
      </c>
      <c r="D7" s="11">
        <v>239</v>
      </c>
      <c r="E7" s="12">
        <f t="shared" si="1"/>
        <v>23900</v>
      </c>
      <c r="F7" s="11">
        <v>22</v>
      </c>
      <c r="G7" s="12">
        <f t="shared" si="2"/>
        <v>4400</v>
      </c>
      <c r="H7" s="12">
        <v>1</v>
      </c>
      <c r="I7" s="12">
        <f t="shared" si="5"/>
        <v>300</v>
      </c>
      <c r="J7" s="12">
        <f t="shared" si="3"/>
        <v>705</v>
      </c>
      <c r="K7" s="12">
        <f t="shared" si="4"/>
        <v>50750</v>
      </c>
      <c r="L7" s="26"/>
    </row>
    <row r="8" s="3" customFormat="1" ht="26" customHeight="1" spans="1:18">
      <c r="A8" s="11" t="s">
        <v>15</v>
      </c>
      <c r="B8" s="11">
        <v>3567</v>
      </c>
      <c r="C8" s="12">
        <f t="shared" si="0"/>
        <v>178350</v>
      </c>
      <c r="D8" s="11">
        <v>1525</v>
      </c>
      <c r="E8" s="12">
        <f t="shared" si="1"/>
        <v>152500</v>
      </c>
      <c r="F8" s="11">
        <v>113</v>
      </c>
      <c r="G8" s="12">
        <f t="shared" si="2"/>
        <v>22600</v>
      </c>
      <c r="H8" s="12">
        <v>1</v>
      </c>
      <c r="I8" s="12">
        <f t="shared" si="5"/>
        <v>300</v>
      </c>
      <c r="J8" s="12">
        <f t="shared" si="3"/>
        <v>5206</v>
      </c>
      <c r="K8" s="12">
        <f t="shared" si="4"/>
        <v>353750</v>
      </c>
      <c r="L8" s="27"/>
      <c r="R8" s="4"/>
    </row>
    <row r="9" s="3" customFormat="1" ht="26" customHeight="1" spans="1:12">
      <c r="A9" s="11" t="s">
        <v>16</v>
      </c>
      <c r="B9" s="11">
        <v>2071</v>
      </c>
      <c r="C9" s="12">
        <f t="shared" si="0"/>
        <v>103550</v>
      </c>
      <c r="D9" s="11">
        <v>815</v>
      </c>
      <c r="E9" s="12">
        <f t="shared" si="1"/>
        <v>81500</v>
      </c>
      <c r="F9" s="11">
        <v>38</v>
      </c>
      <c r="G9" s="12">
        <f t="shared" si="2"/>
        <v>7600</v>
      </c>
      <c r="H9" s="12"/>
      <c r="I9" s="12">
        <f t="shared" si="5"/>
        <v>0</v>
      </c>
      <c r="J9" s="12">
        <f t="shared" si="3"/>
        <v>2924</v>
      </c>
      <c r="K9" s="12">
        <f t="shared" si="4"/>
        <v>192650</v>
      </c>
      <c r="L9" s="26"/>
    </row>
    <row r="10" s="3" customFormat="1" ht="26" customHeight="1" spans="1:12">
      <c r="A10" s="11" t="s">
        <v>17</v>
      </c>
      <c r="B10" s="11">
        <v>642</v>
      </c>
      <c r="C10" s="12">
        <f t="shared" si="0"/>
        <v>32100</v>
      </c>
      <c r="D10" s="11">
        <v>277</v>
      </c>
      <c r="E10" s="12">
        <f t="shared" si="1"/>
        <v>27700</v>
      </c>
      <c r="F10" s="11">
        <v>24</v>
      </c>
      <c r="G10" s="12">
        <f t="shared" si="2"/>
        <v>4800</v>
      </c>
      <c r="H10" s="12"/>
      <c r="I10" s="12">
        <f t="shared" si="5"/>
        <v>0</v>
      </c>
      <c r="J10" s="12">
        <f t="shared" si="3"/>
        <v>943</v>
      </c>
      <c r="K10" s="12">
        <f t="shared" si="4"/>
        <v>64600</v>
      </c>
      <c r="L10" s="26"/>
    </row>
    <row r="11" s="4" customFormat="1" ht="26" customHeight="1" spans="1:13">
      <c r="A11" s="13" t="s">
        <v>18</v>
      </c>
      <c r="B11" s="13">
        <v>1745</v>
      </c>
      <c r="C11" s="14">
        <f t="shared" si="0"/>
        <v>87250</v>
      </c>
      <c r="D11" s="13">
        <v>537</v>
      </c>
      <c r="E11" s="14">
        <f t="shared" si="1"/>
        <v>53700</v>
      </c>
      <c r="F11" s="13">
        <v>38</v>
      </c>
      <c r="G11" s="14">
        <f t="shared" si="2"/>
        <v>7600</v>
      </c>
      <c r="H11" s="14">
        <v>1</v>
      </c>
      <c r="I11" s="12">
        <f t="shared" si="5"/>
        <v>300</v>
      </c>
      <c r="J11" s="12">
        <f t="shared" si="3"/>
        <v>2321</v>
      </c>
      <c r="K11" s="14">
        <f t="shared" si="4"/>
        <v>148850</v>
      </c>
      <c r="L11" s="28"/>
      <c r="M11" s="3"/>
    </row>
    <row r="12" s="3" customFormat="1" ht="26" customHeight="1" spans="1:12">
      <c r="A12" s="11" t="s">
        <v>19</v>
      </c>
      <c r="B12" s="11">
        <v>701</v>
      </c>
      <c r="C12" s="12">
        <f t="shared" si="0"/>
        <v>35050</v>
      </c>
      <c r="D12" s="11">
        <v>211</v>
      </c>
      <c r="E12" s="12">
        <f t="shared" si="1"/>
        <v>21100</v>
      </c>
      <c r="F12" s="11">
        <v>9</v>
      </c>
      <c r="G12" s="12">
        <f t="shared" si="2"/>
        <v>1800</v>
      </c>
      <c r="H12" s="12">
        <v>1</v>
      </c>
      <c r="I12" s="12">
        <f t="shared" si="5"/>
        <v>300</v>
      </c>
      <c r="J12" s="12">
        <f t="shared" si="3"/>
        <v>922</v>
      </c>
      <c r="K12" s="12">
        <f t="shared" si="4"/>
        <v>58250</v>
      </c>
      <c r="L12" s="26"/>
    </row>
    <row r="13" s="3" customFormat="1" ht="26" customHeight="1" spans="1:12">
      <c r="A13" s="13" t="s">
        <v>20</v>
      </c>
      <c r="B13" s="11">
        <v>3795</v>
      </c>
      <c r="C13" s="12">
        <f t="shared" si="0"/>
        <v>189750</v>
      </c>
      <c r="D13" s="11">
        <v>1359</v>
      </c>
      <c r="E13" s="12">
        <f t="shared" si="1"/>
        <v>135900</v>
      </c>
      <c r="F13" s="11">
        <v>107</v>
      </c>
      <c r="G13" s="12">
        <f t="shared" si="2"/>
        <v>21400</v>
      </c>
      <c r="H13" s="12"/>
      <c r="I13" s="12">
        <f t="shared" si="5"/>
        <v>0</v>
      </c>
      <c r="J13" s="12">
        <f t="shared" si="3"/>
        <v>5261</v>
      </c>
      <c r="K13" s="12">
        <f t="shared" si="4"/>
        <v>347050</v>
      </c>
      <c r="L13" s="26"/>
    </row>
    <row r="14" s="3" customFormat="1" ht="26" customHeight="1" spans="1:12">
      <c r="A14" s="11" t="s">
        <v>21</v>
      </c>
      <c r="B14" s="11">
        <v>1423</v>
      </c>
      <c r="C14" s="12">
        <f t="shared" si="0"/>
        <v>71150</v>
      </c>
      <c r="D14" s="11">
        <v>637</v>
      </c>
      <c r="E14" s="12">
        <f t="shared" si="1"/>
        <v>63700</v>
      </c>
      <c r="F14" s="11">
        <v>43</v>
      </c>
      <c r="G14" s="12">
        <f t="shared" si="2"/>
        <v>8600</v>
      </c>
      <c r="H14" s="12">
        <v>1</v>
      </c>
      <c r="I14" s="12">
        <f t="shared" si="5"/>
        <v>300</v>
      </c>
      <c r="J14" s="12">
        <f t="shared" si="3"/>
        <v>2104</v>
      </c>
      <c r="K14" s="12">
        <f t="shared" si="4"/>
        <v>143750</v>
      </c>
      <c r="L14" s="26"/>
    </row>
    <row r="15" s="3" customFormat="1" ht="26" customHeight="1" spans="1:12">
      <c r="A15" s="11" t="s">
        <v>22</v>
      </c>
      <c r="B15" s="11">
        <v>830</v>
      </c>
      <c r="C15" s="12">
        <f t="shared" si="0"/>
        <v>41500</v>
      </c>
      <c r="D15" s="11">
        <v>264</v>
      </c>
      <c r="E15" s="12">
        <f t="shared" si="1"/>
        <v>26400</v>
      </c>
      <c r="F15" s="11">
        <v>12</v>
      </c>
      <c r="G15" s="12">
        <f t="shared" si="2"/>
        <v>2400</v>
      </c>
      <c r="H15" s="12"/>
      <c r="I15" s="12">
        <f t="shared" si="5"/>
        <v>0</v>
      </c>
      <c r="J15" s="12">
        <f t="shared" si="3"/>
        <v>1106</v>
      </c>
      <c r="K15" s="12">
        <f t="shared" si="4"/>
        <v>70300</v>
      </c>
      <c r="L15" s="26"/>
    </row>
    <row r="16" s="3" customFormat="1" ht="26" customHeight="1" spans="1:12">
      <c r="A16" s="11" t="s">
        <v>23</v>
      </c>
      <c r="B16" s="11">
        <v>1030</v>
      </c>
      <c r="C16" s="12">
        <f t="shared" si="0"/>
        <v>51500</v>
      </c>
      <c r="D16" s="11">
        <v>460</v>
      </c>
      <c r="E16" s="12">
        <f t="shared" si="1"/>
        <v>46000</v>
      </c>
      <c r="F16" s="11">
        <v>30</v>
      </c>
      <c r="G16" s="12">
        <f t="shared" si="2"/>
        <v>6000</v>
      </c>
      <c r="H16" s="12"/>
      <c r="I16" s="12">
        <f t="shared" si="5"/>
        <v>0</v>
      </c>
      <c r="J16" s="12">
        <f t="shared" si="3"/>
        <v>1520</v>
      </c>
      <c r="K16" s="12">
        <f t="shared" si="4"/>
        <v>103500</v>
      </c>
      <c r="L16" s="29"/>
    </row>
    <row r="17" s="3" customFormat="1" ht="26" customHeight="1" spans="1:12">
      <c r="A17" s="11" t="s">
        <v>24</v>
      </c>
      <c r="B17" s="11">
        <v>568</v>
      </c>
      <c r="C17" s="12">
        <f t="shared" si="0"/>
        <v>28400</v>
      </c>
      <c r="D17" s="11">
        <v>194</v>
      </c>
      <c r="E17" s="12">
        <f t="shared" si="1"/>
        <v>19400</v>
      </c>
      <c r="F17" s="11">
        <v>6</v>
      </c>
      <c r="G17" s="12">
        <f t="shared" si="2"/>
        <v>1200</v>
      </c>
      <c r="H17" s="12"/>
      <c r="I17" s="12">
        <f t="shared" si="5"/>
        <v>0</v>
      </c>
      <c r="J17" s="12">
        <f t="shared" si="3"/>
        <v>768</v>
      </c>
      <c r="K17" s="12">
        <f t="shared" si="4"/>
        <v>49000</v>
      </c>
      <c r="L17" s="26"/>
    </row>
    <row r="18" s="3" customFormat="1" ht="26" customHeight="1" spans="1:12">
      <c r="A18" s="11" t="s">
        <v>25</v>
      </c>
      <c r="B18" s="11">
        <v>854</v>
      </c>
      <c r="C18" s="12">
        <f t="shared" si="0"/>
        <v>42700</v>
      </c>
      <c r="D18" s="11">
        <v>291</v>
      </c>
      <c r="E18" s="12">
        <f t="shared" si="1"/>
        <v>29100</v>
      </c>
      <c r="F18" s="11">
        <v>15</v>
      </c>
      <c r="G18" s="12">
        <f t="shared" si="2"/>
        <v>3000</v>
      </c>
      <c r="H18" s="12"/>
      <c r="I18" s="12">
        <f t="shared" si="5"/>
        <v>0</v>
      </c>
      <c r="J18" s="12">
        <f t="shared" si="3"/>
        <v>1160</v>
      </c>
      <c r="K18" s="12">
        <f t="shared" si="4"/>
        <v>74800</v>
      </c>
      <c r="L18" s="26"/>
    </row>
    <row r="19" s="3" customFormat="1" ht="26" customHeight="1" spans="1:12">
      <c r="A19" s="11" t="s">
        <v>26</v>
      </c>
      <c r="B19" s="11">
        <v>494</v>
      </c>
      <c r="C19" s="12">
        <f t="shared" si="0"/>
        <v>24700</v>
      </c>
      <c r="D19" s="11">
        <v>137</v>
      </c>
      <c r="E19" s="12">
        <f t="shared" si="1"/>
        <v>13700</v>
      </c>
      <c r="F19" s="11">
        <v>2</v>
      </c>
      <c r="G19" s="12">
        <f t="shared" si="2"/>
        <v>400</v>
      </c>
      <c r="H19" s="12"/>
      <c r="I19" s="12">
        <f t="shared" si="5"/>
        <v>0</v>
      </c>
      <c r="J19" s="12">
        <f t="shared" si="3"/>
        <v>633</v>
      </c>
      <c r="K19" s="12">
        <f t="shared" si="4"/>
        <v>38800</v>
      </c>
      <c r="L19" s="26"/>
    </row>
    <row r="20" s="3" customFormat="1" ht="26" customHeight="1" spans="1:12">
      <c r="A20" s="11" t="s">
        <v>27</v>
      </c>
      <c r="B20" s="11">
        <v>1265</v>
      </c>
      <c r="C20" s="12">
        <f t="shared" si="0"/>
        <v>63250</v>
      </c>
      <c r="D20" s="11">
        <v>498</v>
      </c>
      <c r="E20" s="12">
        <f t="shared" si="1"/>
        <v>49800</v>
      </c>
      <c r="F20" s="11">
        <v>33</v>
      </c>
      <c r="G20" s="12">
        <f t="shared" si="2"/>
        <v>6600</v>
      </c>
      <c r="H20" s="12">
        <v>1</v>
      </c>
      <c r="I20" s="12">
        <f t="shared" si="5"/>
        <v>300</v>
      </c>
      <c r="J20" s="12">
        <f t="shared" si="3"/>
        <v>1797</v>
      </c>
      <c r="K20" s="12">
        <f t="shared" si="4"/>
        <v>119950</v>
      </c>
      <c r="L20" s="26"/>
    </row>
    <row r="21" s="3" customFormat="1" ht="26" customHeight="1" spans="1:12">
      <c r="A21" s="11" t="s">
        <v>28</v>
      </c>
      <c r="B21" s="11">
        <v>2107</v>
      </c>
      <c r="C21" s="12">
        <f t="shared" si="0"/>
        <v>105350</v>
      </c>
      <c r="D21" s="11">
        <v>626</v>
      </c>
      <c r="E21" s="12">
        <f t="shared" si="1"/>
        <v>62600</v>
      </c>
      <c r="F21" s="11">
        <v>45</v>
      </c>
      <c r="G21" s="12">
        <f t="shared" si="2"/>
        <v>9000</v>
      </c>
      <c r="H21" s="12"/>
      <c r="I21" s="12">
        <f t="shared" si="5"/>
        <v>0</v>
      </c>
      <c r="J21" s="12">
        <f t="shared" si="3"/>
        <v>2778</v>
      </c>
      <c r="K21" s="12">
        <f t="shared" si="4"/>
        <v>176950</v>
      </c>
      <c r="L21" s="26"/>
    </row>
    <row r="22" s="3" customFormat="1" ht="26" customHeight="1" spans="1:12">
      <c r="A22" s="11" t="s">
        <v>29</v>
      </c>
      <c r="B22" s="11">
        <v>2860</v>
      </c>
      <c r="C22" s="12">
        <f t="shared" si="0"/>
        <v>143000</v>
      </c>
      <c r="D22" s="11">
        <v>879</v>
      </c>
      <c r="E22" s="12">
        <v>88900</v>
      </c>
      <c r="F22" s="11">
        <v>88</v>
      </c>
      <c r="G22" s="12">
        <f t="shared" si="2"/>
        <v>17600</v>
      </c>
      <c r="H22" s="12"/>
      <c r="I22" s="12">
        <f t="shared" si="5"/>
        <v>0</v>
      </c>
      <c r="J22" s="12">
        <f t="shared" si="3"/>
        <v>3827</v>
      </c>
      <c r="K22" s="12">
        <f>C22+E22+G22</f>
        <v>249500</v>
      </c>
      <c r="L22" s="26"/>
    </row>
    <row r="23" s="3" customFormat="1" ht="26" customHeight="1" spans="1:12">
      <c r="A23" s="14" t="s">
        <v>30</v>
      </c>
      <c r="B23" s="12">
        <v>123</v>
      </c>
      <c r="C23" s="12">
        <f t="shared" si="0"/>
        <v>6150</v>
      </c>
      <c r="D23" s="12">
        <v>12</v>
      </c>
      <c r="E23" s="12">
        <f t="shared" si="1"/>
        <v>1200</v>
      </c>
      <c r="F23" s="12"/>
      <c r="G23" s="12">
        <f t="shared" si="2"/>
        <v>0</v>
      </c>
      <c r="H23" s="12"/>
      <c r="I23" s="12">
        <f t="shared" si="5"/>
        <v>0</v>
      </c>
      <c r="J23" s="12">
        <f t="shared" si="3"/>
        <v>135</v>
      </c>
      <c r="K23" s="12">
        <f t="shared" si="4"/>
        <v>7350</v>
      </c>
      <c r="L23" s="26"/>
    </row>
    <row r="24" s="3" customFormat="1" ht="26" customHeight="1" spans="1:12">
      <c r="A24" s="14" t="s">
        <v>31</v>
      </c>
      <c r="B24" s="12">
        <v>85</v>
      </c>
      <c r="C24" s="12">
        <f t="shared" si="0"/>
        <v>4250</v>
      </c>
      <c r="D24" s="12">
        <v>12</v>
      </c>
      <c r="E24" s="12">
        <f t="shared" si="1"/>
        <v>1200</v>
      </c>
      <c r="F24" s="12">
        <v>1</v>
      </c>
      <c r="G24" s="12">
        <f t="shared" si="2"/>
        <v>200</v>
      </c>
      <c r="H24" s="12"/>
      <c r="I24" s="12">
        <f t="shared" si="5"/>
        <v>0</v>
      </c>
      <c r="J24" s="12">
        <f t="shared" si="3"/>
        <v>98</v>
      </c>
      <c r="K24" s="12">
        <f t="shared" si="4"/>
        <v>5650</v>
      </c>
      <c r="L24" s="26"/>
    </row>
    <row r="25" s="3" customFormat="1" ht="26" customHeight="1" spans="1:12">
      <c r="A25" s="14" t="s">
        <v>32</v>
      </c>
      <c r="B25" s="12">
        <v>52</v>
      </c>
      <c r="C25" s="12">
        <f t="shared" si="0"/>
        <v>2600</v>
      </c>
      <c r="D25" s="12">
        <v>5</v>
      </c>
      <c r="E25" s="12">
        <f t="shared" si="1"/>
        <v>500</v>
      </c>
      <c r="F25" s="12"/>
      <c r="G25" s="12">
        <f t="shared" si="2"/>
        <v>0</v>
      </c>
      <c r="H25" s="12"/>
      <c r="I25" s="12">
        <f t="shared" si="5"/>
        <v>0</v>
      </c>
      <c r="J25" s="12">
        <f t="shared" si="3"/>
        <v>57</v>
      </c>
      <c r="K25" s="12">
        <f t="shared" si="4"/>
        <v>3100</v>
      </c>
      <c r="L25" s="26"/>
    </row>
    <row r="26" s="1" customFormat="1" ht="26" customHeight="1" spans="1:12">
      <c r="A26" s="12" t="s">
        <v>33</v>
      </c>
      <c r="B26" s="12">
        <f t="shared" ref="B26:H26" si="6">SUM(B5:B25)</f>
        <v>26159</v>
      </c>
      <c r="C26" s="12">
        <f t="shared" si="6"/>
        <v>1307950</v>
      </c>
      <c r="D26" s="12">
        <f t="shared" si="6"/>
        <v>9531</v>
      </c>
      <c r="E26" s="12">
        <f t="shared" si="6"/>
        <v>954100</v>
      </c>
      <c r="F26" s="12">
        <f t="shared" si="6"/>
        <v>655</v>
      </c>
      <c r="G26" s="12">
        <f t="shared" si="6"/>
        <v>131000</v>
      </c>
      <c r="H26" s="12">
        <f t="shared" si="6"/>
        <v>6</v>
      </c>
      <c r="I26" s="12">
        <f t="shared" si="5"/>
        <v>1800</v>
      </c>
      <c r="J26" s="12">
        <f>SUM(J5:J25)</f>
        <v>36351</v>
      </c>
      <c r="K26" s="12">
        <f>SUM(K5:K25)</f>
        <v>2394850</v>
      </c>
      <c r="L26" s="30"/>
    </row>
    <row r="27" s="1" customFormat="1" ht="15" customHeight="1" spans="1:12">
      <c r="A27" s="15"/>
      <c r="B27" s="15"/>
      <c r="C27" s="15"/>
      <c r="D27" s="16"/>
      <c r="E27" s="16"/>
      <c r="F27" s="16"/>
      <c r="G27" s="19"/>
      <c r="H27" s="19"/>
      <c r="I27" s="19"/>
      <c r="J27" s="19"/>
      <c r="K27" s="19"/>
      <c r="L27" s="19"/>
    </row>
    <row r="28" s="1" customFormat="1" ht="22.5" customHeight="1" spans="1:12">
      <c r="A28" s="15"/>
      <c r="B28" s="15"/>
      <c r="C28" s="15"/>
      <c r="D28" s="17"/>
      <c r="E28" s="17"/>
      <c r="F28" s="17"/>
      <c r="G28" s="19"/>
      <c r="H28" s="19"/>
      <c r="I28" s="19"/>
      <c r="J28" s="19"/>
      <c r="K28" s="19"/>
      <c r="L28" s="19"/>
    </row>
    <row r="29" s="1" customFormat="1" ht="22.5" customHeight="1" spans="2:9">
      <c r="B29" s="5"/>
      <c r="C29" s="5"/>
      <c r="D29" s="5"/>
      <c r="E29" s="5"/>
      <c r="F29" s="5"/>
      <c r="G29" s="20"/>
      <c r="H29" s="18"/>
      <c r="I29" s="18"/>
    </row>
    <row r="30" s="1" customFormat="1" ht="27.75" customHeight="1" spans="2:10">
      <c r="B30" s="18"/>
      <c r="C30" s="18"/>
      <c r="D30" s="18"/>
      <c r="E30" s="18"/>
      <c r="F30" s="18"/>
      <c r="G30" s="20"/>
      <c r="H30" s="18"/>
      <c r="I30" s="18"/>
      <c r="J30" s="31"/>
    </row>
    <row r="31" s="1" customFormat="1" ht="27.75" customHeight="1" spans="2:10">
      <c r="B31" s="18"/>
      <c r="C31" s="18"/>
      <c r="D31" s="18"/>
      <c r="E31" s="18"/>
      <c r="F31" s="18"/>
      <c r="G31" s="18"/>
      <c r="H31" s="18"/>
      <c r="I31" s="18"/>
      <c r="J31" s="31"/>
    </row>
    <row r="32" s="1" customFormat="1" ht="27.75" customHeight="1" spans="2:10">
      <c r="B32" s="18"/>
      <c r="C32" s="18"/>
      <c r="D32" s="18"/>
      <c r="E32" s="18"/>
      <c r="F32" s="18"/>
      <c r="G32" s="18"/>
      <c r="H32" s="18"/>
      <c r="I32" s="18"/>
      <c r="J32" s="31"/>
    </row>
    <row r="33" s="1" customFormat="1" ht="27.75" customHeight="1" spans="2:10">
      <c r="B33" s="18"/>
      <c r="C33" s="18"/>
      <c r="D33" s="18"/>
      <c r="E33" s="18"/>
      <c r="F33" s="18"/>
      <c r="G33" s="18"/>
      <c r="H33" s="18"/>
      <c r="I33" s="18"/>
      <c r="J33" s="31"/>
    </row>
    <row r="34" s="1" customFormat="1" ht="27.75" customHeight="1" spans="2:10">
      <c r="B34" s="18"/>
      <c r="C34" s="18"/>
      <c r="D34" s="18"/>
      <c r="E34" s="18"/>
      <c r="F34" s="18"/>
      <c r="G34" s="18"/>
      <c r="H34" s="18"/>
      <c r="I34" s="18"/>
      <c r="J34" s="31"/>
    </row>
    <row r="35" s="1" customFormat="1" spans="2:10">
      <c r="B35" s="18"/>
      <c r="C35" s="18"/>
      <c r="D35" s="18"/>
      <c r="E35" s="18"/>
      <c r="F35" s="18"/>
      <c r="G35" s="18"/>
      <c r="H35" s="18"/>
      <c r="I35" s="18"/>
      <c r="J35" s="31"/>
    </row>
    <row r="36" s="1" customFormat="1" spans="2:10">
      <c r="B36" s="18"/>
      <c r="C36" s="18"/>
      <c r="D36" s="18"/>
      <c r="E36" s="18"/>
      <c r="F36" s="18"/>
      <c r="G36" s="18"/>
      <c r="H36" s="18"/>
      <c r="I36" s="18"/>
      <c r="J36" s="31"/>
    </row>
    <row r="37" s="1" customFormat="1" spans="2:10">
      <c r="B37" s="18"/>
      <c r="C37" s="18"/>
      <c r="D37" s="18"/>
      <c r="E37" s="18"/>
      <c r="F37" s="18"/>
      <c r="G37" s="18"/>
      <c r="H37" s="18"/>
      <c r="I37" s="18"/>
      <c r="J37" s="31"/>
    </row>
    <row r="38" s="1" customFormat="1" spans="2:10">
      <c r="B38" s="18"/>
      <c r="C38" s="18"/>
      <c r="D38" s="18"/>
      <c r="E38" s="18"/>
      <c r="F38" s="18"/>
      <c r="G38" s="18"/>
      <c r="H38" s="18"/>
      <c r="I38" s="18"/>
      <c r="J38" s="31"/>
    </row>
    <row r="39" s="1" customFormat="1" spans="2:10">
      <c r="B39" s="18"/>
      <c r="C39" s="18"/>
      <c r="D39" s="18"/>
      <c r="E39" s="18"/>
      <c r="F39" s="18"/>
      <c r="G39" s="18"/>
      <c r="H39" s="18"/>
      <c r="I39" s="18"/>
      <c r="J39" s="31"/>
    </row>
    <row r="40" s="1" customFormat="1" spans="2:10">
      <c r="B40" s="18"/>
      <c r="C40" s="18"/>
      <c r="D40" s="18"/>
      <c r="E40" s="18"/>
      <c r="F40" s="18"/>
      <c r="G40" s="18"/>
      <c r="H40" s="18"/>
      <c r="I40" s="18"/>
      <c r="J40" s="31"/>
    </row>
    <row r="41" s="1" customFormat="1" spans="2:10">
      <c r="B41" s="18"/>
      <c r="C41" s="18"/>
      <c r="D41" s="18"/>
      <c r="E41" s="18"/>
      <c r="F41" s="18"/>
      <c r="G41" s="18"/>
      <c r="H41" s="18"/>
      <c r="I41" s="18"/>
      <c r="J41" s="31"/>
    </row>
    <row r="42" s="1" customFormat="1" spans="2:10">
      <c r="B42" s="18"/>
      <c r="C42" s="18"/>
      <c r="D42" s="18"/>
      <c r="E42" s="18"/>
      <c r="F42" s="18"/>
      <c r="G42" s="18"/>
      <c r="H42" s="18"/>
      <c r="I42" s="18"/>
      <c r="J42" s="31"/>
    </row>
    <row r="43" s="1" customFormat="1" spans="2:10">
      <c r="B43" s="18"/>
      <c r="C43" s="18"/>
      <c r="D43" s="18"/>
      <c r="E43" s="18"/>
      <c r="F43" s="18"/>
      <c r="G43" s="18"/>
      <c r="H43" s="18"/>
      <c r="I43" s="18"/>
      <c r="J43" s="31"/>
    </row>
    <row r="44" s="1" customFormat="1" spans="2:10">
      <c r="B44" s="18"/>
      <c r="C44" s="18"/>
      <c r="D44" s="18"/>
      <c r="E44" s="18"/>
      <c r="F44" s="18"/>
      <c r="G44" s="18"/>
      <c r="H44" s="18"/>
      <c r="I44" s="18"/>
      <c r="J44" s="31"/>
    </row>
    <row r="45" s="1" customFormat="1" spans="2:10">
      <c r="B45" s="18"/>
      <c r="C45" s="18"/>
      <c r="D45" s="18"/>
      <c r="E45" s="18"/>
      <c r="F45" s="18"/>
      <c r="G45" s="18"/>
      <c r="H45" s="18"/>
      <c r="I45" s="18"/>
      <c r="J45" s="31"/>
    </row>
    <row r="46" s="1" customFormat="1" spans="2:10">
      <c r="B46" s="18"/>
      <c r="C46" s="18"/>
      <c r="D46" s="18"/>
      <c r="E46" s="18"/>
      <c r="F46" s="18"/>
      <c r="G46" s="18"/>
      <c r="H46" s="18"/>
      <c r="I46" s="18"/>
      <c r="J46" s="31"/>
    </row>
    <row r="47" s="1" customFormat="1" spans="2:10">
      <c r="B47" s="18"/>
      <c r="C47" s="18"/>
      <c r="D47" s="18"/>
      <c r="E47" s="18"/>
      <c r="F47" s="18"/>
      <c r="G47" s="18"/>
      <c r="H47" s="18"/>
      <c r="I47" s="18"/>
      <c r="J47" s="31"/>
    </row>
    <row r="48" s="1" customFormat="1" spans="2:10">
      <c r="B48" s="18"/>
      <c r="C48" s="18"/>
      <c r="D48" s="18"/>
      <c r="E48" s="18"/>
      <c r="F48" s="18"/>
      <c r="G48" s="18"/>
      <c r="H48" s="18"/>
      <c r="I48" s="18"/>
      <c r="J48" s="31"/>
    </row>
    <row r="49" s="1" customFormat="1" spans="2:10">
      <c r="B49" s="18"/>
      <c r="C49" s="18"/>
      <c r="D49" s="18"/>
      <c r="E49" s="18"/>
      <c r="F49" s="18"/>
      <c r="G49" s="18"/>
      <c r="H49" s="18"/>
      <c r="I49" s="18"/>
      <c r="J49" s="31"/>
    </row>
    <row r="50" s="1" customFormat="1" spans="2:10">
      <c r="B50" s="18"/>
      <c r="C50" s="18"/>
      <c r="D50" s="18"/>
      <c r="E50" s="18"/>
      <c r="F50" s="18"/>
      <c r="G50" s="18"/>
      <c r="H50" s="18"/>
      <c r="I50" s="18"/>
      <c r="J50" s="31"/>
    </row>
    <row r="51" s="1" customFormat="1" spans="2:10">
      <c r="B51" s="18"/>
      <c r="C51" s="18"/>
      <c r="D51" s="18"/>
      <c r="E51" s="18"/>
      <c r="F51" s="18"/>
      <c r="G51" s="18"/>
      <c r="H51" s="18"/>
      <c r="I51" s="18"/>
      <c r="J51" s="31"/>
    </row>
    <row r="52" s="1" customFormat="1" spans="2:10">
      <c r="B52" s="18"/>
      <c r="C52" s="18"/>
      <c r="D52" s="18"/>
      <c r="E52" s="18"/>
      <c r="F52" s="18"/>
      <c r="G52" s="18"/>
      <c r="H52" s="18"/>
      <c r="I52" s="18"/>
      <c r="J52" s="31"/>
    </row>
    <row r="53" s="1" customFormat="1" spans="2:10">
      <c r="B53" s="18"/>
      <c r="C53" s="18"/>
      <c r="D53" s="18"/>
      <c r="E53" s="18"/>
      <c r="F53" s="18"/>
      <c r="G53" s="18"/>
      <c r="H53" s="18"/>
      <c r="I53" s="18"/>
      <c r="J53" s="31"/>
    </row>
    <row r="54" s="1" customFormat="1" spans="2:10">
      <c r="B54" s="18"/>
      <c r="C54" s="18"/>
      <c r="D54" s="18"/>
      <c r="E54" s="18"/>
      <c r="F54" s="18"/>
      <c r="G54" s="18"/>
      <c r="H54" s="18"/>
      <c r="I54" s="18"/>
      <c r="J54" s="31"/>
    </row>
    <row r="55" s="1" customFormat="1" spans="2:10">
      <c r="B55" s="18"/>
      <c r="C55" s="18"/>
      <c r="D55" s="18"/>
      <c r="E55" s="18"/>
      <c r="F55" s="18"/>
      <c r="G55" s="18"/>
      <c r="H55" s="18"/>
      <c r="I55" s="18"/>
      <c r="J55" s="31"/>
    </row>
    <row r="56" s="1" customFormat="1" spans="2:10">
      <c r="B56" s="18"/>
      <c r="C56" s="18"/>
      <c r="D56" s="18"/>
      <c r="E56" s="18"/>
      <c r="F56" s="18"/>
      <c r="G56" s="18"/>
      <c r="H56" s="18"/>
      <c r="I56" s="18"/>
      <c r="J56" s="31"/>
    </row>
    <row r="57" s="1" customFormat="1" spans="2:10">
      <c r="B57" s="18"/>
      <c r="C57" s="18"/>
      <c r="D57" s="18"/>
      <c r="E57" s="18"/>
      <c r="F57" s="18"/>
      <c r="G57" s="18"/>
      <c r="H57" s="18"/>
      <c r="I57" s="18"/>
      <c r="J57" s="31"/>
    </row>
    <row r="58" s="1" customFormat="1" spans="2:10">
      <c r="B58" s="18"/>
      <c r="C58" s="18"/>
      <c r="D58" s="18"/>
      <c r="E58" s="18"/>
      <c r="F58" s="18"/>
      <c r="G58" s="18"/>
      <c r="H58" s="18"/>
      <c r="I58" s="18"/>
      <c r="J58" s="31"/>
    </row>
    <row r="59" s="1" customFormat="1" spans="2:10">
      <c r="B59" s="18"/>
      <c r="C59" s="18"/>
      <c r="D59" s="18"/>
      <c r="E59" s="18"/>
      <c r="F59" s="18"/>
      <c r="G59" s="18"/>
      <c r="H59" s="18"/>
      <c r="I59" s="18"/>
      <c r="J59" s="31"/>
    </row>
    <row r="60" s="1" customFormat="1" spans="2:10">
      <c r="B60" s="18"/>
      <c r="C60" s="18"/>
      <c r="D60" s="18"/>
      <c r="E60" s="18"/>
      <c r="F60" s="18"/>
      <c r="G60" s="18"/>
      <c r="H60" s="18"/>
      <c r="I60" s="18"/>
      <c r="J60" s="31"/>
    </row>
    <row r="61" s="1" customFormat="1" spans="2:10">
      <c r="B61" s="18"/>
      <c r="C61" s="18"/>
      <c r="D61" s="18"/>
      <c r="E61" s="18"/>
      <c r="F61" s="18"/>
      <c r="G61" s="18"/>
      <c r="H61" s="18"/>
      <c r="I61" s="18"/>
      <c r="J61" s="31"/>
    </row>
    <row r="62" s="1" customFormat="1" spans="2:10">
      <c r="B62" s="18"/>
      <c r="C62" s="18"/>
      <c r="D62" s="18"/>
      <c r="E62" s="18"/>
      <c r="F62" s="18"/>
      <c r="G62" s="18"/>
      <c r="H62" s="18"/>
      <c r="I62" s="18"/>
      <c r="J62" s="31"/>
    </row>
    <row r="63" s="1" customFormat="1" spans="2:10">
      <c r="B63" s="18"/>
      <c r="C63" s="18"/>
      <c r="D63" s="18"/>
      <c r="E63" s="18"/>
      <c r="F63" s="18"/>
      <c r="G63" s="18"/>
      <c r="H63" s="18"/>
      <c r="I63" s="18"/>
      <c r="J63" s="31"/>
    </row>
    <row r="64" s="1" customFormat="1" spans="2:10">
      <c r="B64" s="18"/>
      <c r="C64" s="18"/>
      <c r="D64" s="18"/>
      <c r="E64" s="18"/>
      <c r="F64" s="18"/>
      <c r="G64" s="18"/>
      <c r="H64" s="18"/>
      <c r="I64" s="18"/>
      <c r="J64" s="31"/>
    </row>
    <row r="65" s="1" customFormat="1" spans="2:10">
      <c r="B65" s="18"/>
      <c r="C65" s="18"/>
      <c r="D65" s="18"/>
      <c r="E65" s="18"/>
      <c r="F65" s="18"/>
      <c r="G65" s="18"/>
      <c r="H65" s="18"/>
      <c r="I65" s="18"/>
      <c r="J65" s="31"/>
    </row>
    <row r="66" s="1" customFormat="1" spans="2:10">
      <c r="B66" s="18"/>
      <c r="C66" s="18"/>
      <c r="D66" s="18"/>
      <c r="E66" s="18"/>
      <c r="F66" s="18"/>
      <c r="G66" s="18"/>
      <c r="H66" s="18"/>
      <c r="I66" s="18"/>
      <c r="J66" s="31"/>
    </row>
    <row r="67" s="1" customFormat="1" spans="2:10">
      <c r="B67" s="18"/>
      <c r="C67" s="18"/>
      <c r="D67" s="18"/>
      <c r="E67" s="18"/>
      <c r="F67" s="18"/>
      <c r="G67" s="18"/>
      <c r="H67" s="18"/>
      <c r="I67" s="18"/>
      <c r="J67" s="31"/>
    </row>
    <row r="68" s="1" customFormat="1" spans="2:10">
      <c r="B68" s="18"/>
      <c r="C68" s="18"/>
      <c r="D68" s="18"/>
      <c r="E68" s="18"/>
      <c r="F68" s="18"/>
      <c r="G68" s="18"/>
      <c r="H68" s="18"/>
      <c r="I68" s="18"/>
      <c r="J68" s="31"/>
    </row>
    <row r="69" s="1" customFormat="1" spans="2:10">
      <c r="B69" s="18"/>
      <c r="C69" s="18"/>
      <c r="D69" s="18"/>
      <c r="E69" s="18"/>
      <c r="F69" s="18"/>
      <c r="G69" s="18"/>
      <c r="H69" s="18"/>
      <c r="I69" s="18"/>
      <c r="J69" s="31"/>
    </row>
    <row r="70" s="1" customFormat="1" spans="2:10">
      <c r="B70" s="18"/>
      <c r="C70" s="18"/>
      <c r="D70" s="18"/>
      <c r="E70" s="18"/>
      <c r="F70" s="18"/>
      <c r="G70" s="18"/>
      <c r="H70" s="18"/>
      <c r="I70" s="18"/>
      <c r="J70" s="31"/>
    </row>
    <row r="71" s="1" customFormat="1" spans="2:10">
      <c r="B71" s="18"/>
      <c r="C71" s="18"/>
      <c r="D71" s="18"/>
      <c r="E71" s="18"/>
      <c r="F71" s="18"/>
      <c r="G71" s="18"/>
      <c r="H71" s="18"/>
      <c r="I71" s="18"/>
      <c r="J71" s="31"/>
    </row>
    <row r="72" s="1" customFormat="1" spans="2:10">
      <c r="B72" s="18"/>
      <c r="C72" s="18"/>
      <c r="D72" s="18"/>
      <c r="E72" s="18"/>
      <c r="F72" s="18"/>
      <c r="G72" s="18"/>
      <c r="H72" s="18"/>
      <c r="I72" s="18"/>
      <c r="J72" s="31"/>
    </row>
    <row r="73" s="1" customFormat="1" spans="2:10">
      <c r="B73" s="18"/>
      <c r="C73" s="18"/>
      <c r="D73" s="18"/>
      <c r="E73" s="18"/>
      <c r="F73" s="18"/>
      <c r="G73" s="18"/>
      <c r="H73" s="18"/>
      <c r="I73" s="18"/>
      <c r="J73" s="31"/>
    </row>
    <row r="74" s="1" customFormat="1" spans="2:10">
      <c r="B74" s="18"/>
      <c r="C74" s="18"/>
      <c r="D74" s="18"/>
      <c r="E74" s="18"/>
      <c r="F74" s="18"/>
      <c r="G74" s="18"/>
      <c r="H74" s="18"/>
      <c r="I74" s="18"/>
      <c r="J74" s="31"/>
    </row>
    <row r="75" s="1" customFormat="1" spans="2:10">
      <c r="B75" s="18"/>
      <c r="C75" s="18"/>
      <c r="D75" s="18"/>
      <c r="E75" s="18"/>
      <c r="F75" s="18"/>
      <c r="G75" s="18"/>
      <c r="H75" s="18"/>
      <c r="I75" s="18"/>
      <c r="J75" s="31"/>
    </row>
    <row r="76" s="1" customFormat="1" spans="2:10">
      <c r="B76" s="18"/>
      <c r="C76" s="18"/>
      <c r="D76" s="18"/>
      <c r="E76" s="18"/>
      <c r="F76" s="18"/>
      <c r="G76" s="18"/>
      <c r="H76" s="18"/>
      <c r="I76" s="18"/>
      <c r="J76" s="31"/>
    </row>
    <row r="77" s="1" customFormat="1" spans="2:10">
      <c r="B77" s="18"/>
      <c r="C77" s="18"/>
      <c r="D77" s="18"/>
      <c r="E77" s="18"/>
      <c r="F77" s="18"/>
      <c r="G77" s="18"/>
      <c r="H77" s="5"/>
      <c r="I77" s="5"/>
      <c r="J77" s="31"/>
    </row>
  </sheetData>
  <mergeCells count="11">
    <mergeCell ref="A1:K1"/>
    <mergeCell ref="J2:L2"/>
    <mergeCell ref="B3:C3"/>
    <mergeCell ref="D3:E3"/>
    <mergeCell ref="F3:G3"/>
    <mergeCell ref="H3:I3"/>
    <mergeCell ref="J3:K3"/>
    <mergeCell ref="A3:A4"/>
    <mergeCell ref="A27:C28"/>
    <mergeCell ref="D27:F28"/>
    <mergeCell ref="G27:L28"/>
  </mergeCells>
  <pageMargins left="0.75" right="0.75" top="1" bottom="1" header="0.5" footer="0.5"/>
  <pageSetup paperSize="9" scale="90" orientation="portrait"/>
  <headerFooter/>
  <ignoredErrors>
    <ignoredError sqref="K2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全县汇总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Mayn</dc:creator>
  <cp:lastModifiedBy>hanzhong</cp:lastModifiedBy>
  <dcterms:created xsi:type="dcterms:W3CDTF">2023-05-12T19:23:00Z</dcterms:created>
  <dcterms:modified xsi:type="dcterms:W3CDTF">2026-07-06T10:38:16Z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2052-12.8.2.17863</vt:lpwstr>
  </property>
  <property fmtid="{D5CDD505-2E9C-101B-9397-08002B2CF9AE}" pid="3" name="ICV">
    <vt:lpwstr>86D9850BE930D54918154B6A0096F445_43</vt:lpwstr>
  </property>
  <property fmtid="{D5CDD505-2E9C-101B-9397-08002B2CF9AE}" pid="4" name="CalculationRule">
    <vt:i4>0</vt:i4>
  </property>
</Properties>
</file>