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帮扶基地" sheetId="1" r:id="rId1"/>
    <sheet name="社区工厂" sheetId="2" r:id="rId2"/>
  </sheets>
  <externalReferences>
    <externalReference r:id="rId3"/>
  </externalReferences>
  <definedNames>
    <definedName name="_xlnm._FilterDatabase" localSheetId="0" hidden="1">帮扶基地!$A$2:$H$22</definedName>
    <definedName name="_xlnm._FilterDatabase" localSheetId="1" hidden="1">社区工厂!$A$2:$M$10</definedName>
    <definedName name="_xlnm.Print_Titles" localSheetId="0">帮扶基地!$2:$2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<sst xmlns="http://schemas.openxmlformats.org/spreadsheetml/2006/main" count="73" uniqueCount="60">
  <si>
    <t>2023年第二批宁强县就业帮扶基地补贴申报情况统计表</t>
  </si>
  <si>
    <t>序号</t>
  </si>
  <si>
    <t>公司名称</t>
  </si>
  <si>
    <t>公司员工
总人数</t>
  </si>
  <si>
    <t>企业申报吸纳脱贫劳动力人数</t>
  </si>
  <si>
    <t>申报吸纳农村低收入劳动力人数/监测户</t>
  </si>
  <si>
    <t>资格审查后符合补贴
人数</t>
  </si>
  <si>
    <t>应补贴金额</t>
  </si>
  <si>
    <t>备 注</t>
  </si>
  <si>
    <t>陕西羌源优品农业开发有限公司</t>
  </si>
  <si>
    <t>宁强县德聚仁合农业种植专业合作社</t>
  </si>
  <si>
    <t>汉中爱峰巢电子商务有限公司</t>
  </si>
  <si>
    <t>宁强县千家乐食用菌种植专业合作社</t>
  </si>
  <si>
    <t>汉中百草时珍农业开发有限公司</t>
  </si>
  <si>
    <t>宁强县孟兴强种养业专业合作社</t>
  </si>
  <si>
    <t>宁强县隆昌茂天麻种植农民专业合作社</t>
  </si>
  <si>
    <t>宁强远鸿农业科技开发有限公司</t>
  </si>
  <si>
    <t>陕西金色花海油脂有限公司</t>
  </si>
  <si>
    <t>宁强县羌州孟农业观光旅游发展有限公司</t>
  </si>
  <si>
    <t>宁强县福鑫农业种养殖专业合作社</t>
  </si>
  <si>
    <t>宁强县永恒旺农业发展专业合作社</t>
  </si>
  <si>
    <t>陕西羌味源食品有限公司</t>
  </si>
  <si>
    <t>宁强县睿智家庭农场</t>
  </si>
  <si>
    <t>宁强县大巴山生态产业专业合作社</t>
  </si>
  <si>
    <t>宁强县绿丰种养殖农民专业合作社</t>
  </si>
  <si>
    <t>宁强县鑫美来生态家庭农场</t>
  </si>
  <si>
    <t>宁强县瑞沣达种养殖专业合作社</t>
  </si>
  <si>
    <t>合 计：</t>
  </si>
  <si>
    <t>补贴标准：按稳定就业三个月核定人数，并根据人数以2000元/人核算补贴。</t>
  </si>
  <si>
    <t>2023年第二批宁强县社区工厂补贴申报情况统计表</t>
  </si>
  <si>
    <t>脱贫劳动力人数</t>
  </si>
  <si>
    <t>申报脱贫劳动力人数</t>
  </si>
  <si>
    <t>资格审查后符合补贴人数</t>
  </si>
  <si>
    <t>补贴金额</t>
  </si>
  <si>
    <t>是否符合水电费、补贴标准</t>
  </si>
  <si>
    <t>房租租赁费补贴金额</t>
  </si>
  <si>
    <t>水电费补贴金额</t>
  </si>
  <si>
    <t>合计补贴金额</t>
  </si>
  <si>
    <t>备注</t>
  </si>
  <si>
    <t>汉中秦熙禾陶业有限公司</t>
  </si>
  <si>
    <t>8</t>
  </si>
  <si>
    <t>7</t>
  </si>
  <si>
    <t>0</t>
  </si>
  <si>
    <t>3</t>
  </si>
  <si>
    <t>是</t>
  </si>
  <si>
    <t>陕西汇金信科电子科技有限公司</t>
  </si>
  <si>
    <t>13</t>
  </si>
  <si>
    <t>1</t>
  </si>
  <si>
    <t>10</t>
  </si>
  <si>
    <t>陕西恒创亿赫实业有限公司</t>
  </si>
  <si>
    <t>40</t>
  </si>
  <si>
    <t>26</t>
  </si>
  <si>
    <t>汉中市锐毅达电子科技有限公司</t>
  </si>
  <si>
    <t>31</t>
  </si>
  <si>
    <t>27</t>
  </si>
  <si>
    <t>25</t>
  </si>
  <si>
    <t>汉中汇羌源农业发展有限公司</t>
  </si>
  <si>
    <t>20</t>
  </si>
  <si>
    <t>5</t>
  </si>
  <si>
    <t>注：按稳定三个月核定人数，岗位补贴按2000元/人核算，上一年度已享受补贴的不再计入应享受补贴人数；水电费及场地租赁费补贴根据核定人数是否占总员工的三分之一核算，并按水电费及场地租赁费实际支出的一半计算补贴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</si>
</sst>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34">
    <font>
      <sz val="11"/>
      <color theme="1"/>
      <name val="宋体"/>
      <charset val="134"/>
      <scheme val="minor"/>
    </font>
    <font>
      <sz val="12"/>
      <color theme="1"/>
      <name val="宋体"/>
      <charset val="134"/>
      <scheme val="minor"/>
    </font>
    <font>
      <sz val="12"/>
      <color theme="1"/>
      <name val="宋体"/>
      <charset val="134"/>
    </font>
    <font>
      <sz val="24"/>
      <color theme="1"/>
      <name val="方正小标宋简体"/>
      <charset val="134"/>
    </font>
    <font>
      <sz val="14"/>
      <color theme="1"/>
      <name val="仿宋_GB2312"/>
      <charset val="134"/>
    </font>
    <font>
      <sz val="12"/>
      <color theme="1"/>
      <name val="仿宋_GB2312"/>
      <charset val="134"/>
    </font>
    <font>
      <sz val="11"/>
      <color theme="1"/>
      <name val="仿宋_GB2312"/>
      <charset val="134"/>
    </font>
    <font>
      <sz val="10"/>
      <color theme="1"/>
      <name val="仿宋"/>
      <charset val="134"/>
    </font>
    <font>
      <sz val="10"/>
      <name val="仿宋"/>
      <charset val="134"/>
    </font>
    <font>
      <b/>
      <sz val="10"/>
      <color theme="1"/>
      <name val="仿宋"/>
      <charset val="134"/>
    </font>
    <font>
      <sz val="10"/>
      <color rgb="FF333333"/>
      <name val="仿宋"/>
      <charset val="134"/>
    </font>
    <font>
      <b/>
      <sz val="11"/>
      <color theme="1"/>
      <name val="宋体"/>
      <charset val="134"/>
      <scheme val="minor"/>
    </font>
    <font>
      <sz val="22"/>
      <color theme="1"/>
      <name val="方正小标宋简体"/>
      <charset val="134"/>
    </font>
    <font>
      <sz val="12"/>
      <name val="仿宋"/>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0" fillId="0" borderId="0" xfId="0" applyFill="1">
      <alignment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53"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0" fillId="0" borderId="0" xfId="0" applyAlignment="1">
      <alignment horizontal="left" vertical="center" wrapText="1"/>
    </xf>
    <xf numFmtId="176" fontId="7" fillId="0" borderId="1" xfId="0" applyNumberFormat="1" applyFont="1" applyFill="1" applyBorder="1" applyAlignment="1">
      <alignment horizontal="center" vertical="center" wrapText="1"/>
    </xf>
    <xf numFmtId="176" fontId="8" fillId="0" borderId="1" xfId="53" applyNumberFormat="1" applyFont="1" applyFill="1" applyBorder="1" applyAlignment="1">
      <alignment horizontal="center" vertical="center" wrapText="1"/>
    </xf>
    <xf numFmtId="0" fontId="0" fillId="0" borderId="1" xfId="0" applyFill="1" applyBorder="1" applyAlignment="1">
      <alignment vertical="center" wrapText="1"/>
    </xf>
    <xf numFmtId="176" fontId="10" fillId="0" borderId="1" xfId="54"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0" fontId="0" fillId="0" borderId="1" xfId="0" applyBorder="1" applyAlignment="1">
      <alignment vertical="center" wrapText="1"/>
    </xf>
    <xf numFmtId="0" fontId="4" fillId="0" borderId="0" xfId="0" applyFont="1" applyFill="1">
      <alignment vertical="center"/>
    </xf>
    <xf numFmtId="0" fontId="11"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8" fillId="0" borderId="1" xfId="51"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4" fillId="0" borderId="0" xfId="0" applyFont="1" applyFill="1" applyAlignment="1">
      <alignment horizontal="left" vertical="center" wrapText="1"/>
    </xf>
    <xf numFmtId="0" fontId="14" fillId="0" borderId="0" xfId="0" applyFont="1" applyFill="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3" xfId="51"/>
    <cellStyle name="常规 7" xfId="52"/>
    <cellStyle name="常规 5" xfId="53"/>
    <cellStyle name="常规 4"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1038;&#21306;&#24037;&#21378;&#12289;&#23601;&#19994;&#25206;&#36139;&#22522;&#22320;\2020&#24180;\2020&#24180;&#24230;\&#34917;&#36148;&#36164;&#26009;\&#23601;&#19994;&#25206;&#36139;&#22522;&#22320;\&#21033;&#23433;&#39034;&#29289;&#27969;\&#23425;&#24378;&#21439;&#21033;&#23433;&#39034;&#29289;&#27969;&#23601;&#19994;&#25206;&#36139;&#22522;&#22320;&#21171;&#21160;&#21147;&#29992;&#24037;&#30331;&#35760;&#34920;(&#30005;&#23376;&#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人员类型"/>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topLeftCell="A13" workbookViewId="0">
      <selection activeCell="L22" sqref="L22"/>
    </sheetView>
  </sheetViews>
  <sheetFormatPr defaultColWidth="9" defaultRowHeight="13.5" outlineLevelCol="7"/>
  <cols>
    <col min="1" max="1" width="6.38333333333333" style="36" customWidth="1"/>
    <col min="2" max="2" width="33.6333333333333" style="37" customWidth="1"/>
    <col min="3" max="3" width="12.6333333333333" style="37" customWidth="1"/>
    <col min="4" max="4" width="12.85" style="36" customWidth="1"/>
    <col min="5" max="5" width="15" style="36" customWidth="1"/>
    <col min="6" max="6" width="14.8916666666667" style="36" customWidth="1"/>
    <col min="7" max="7" width="21.6333333333333" style="36" customWidth="1"/>
    <col min="8" max="8" width="11.6" style="36" customWidth="1"/>
    <col min="9" max="16384" width="9" style="3"/>
  </cols>
  <sheetData>
    <row r="1" ht="61" customHeight="1" spans="1:8">
      <c r="A1" s="38" t="s">
        <v>0</v>
      </c>
      <c r="B1" s="39"/>
      <c r="C1" s="39"/>
      <c r="D1" s="38"/>
      <c r="E1" s="38"/>
      <c r="F1" s="38"/>
      <c r="G1" s="38"/>
      <c r="H1" s="38"/>
    </row>
    <row r="2" s="34" customFormat="1" ht="80" customHeight="1" spans="1:8">
      <c r="A2" s="40" t="s">
        <v>1</v>
      </c>
      <c r="B2" s="41" t="s">
        <v>2</v>
      </c>
      <c r="C2" s="41" t="s">
        <v>3</v>
      </c>
      <c r="D2" s="41" t="s">
        <v>4</v>
      </c>
      <c r="E2" s="41" t="s">
        <v>5</v>
      </c>
      <c r="F2" s="41" t="s">
        <v>6</v>
      </c>
      <c r="G2" s="41" t="s">
        <v>7</v>
      </c>
      <c r="H2" s="40" t="s">
        <v>8</v>
      </c>
    </row>
    <row r="3" s="3" customFormat="1" ht="34" customHeight="1" spans="1:8">
      <c r="A3" s="42">
        <v>1</v>
      </c>
      <c r="B3" s="43" t="s">
        <v>9</v>
      </c>
      <c r="C3" s="17">
        <v>38</v>
      </c>
      <c r="D3" s="15">
        <v>3</v>
      </c>
      <c r="E3" s="15">
        <v>0</v>
      </c>
      <c r="F3" s="15">
        <v>2</v>
      </c>
      <c r="G3" s="44">
        <f t="shared" ref="G3:G8" si="0">F3*2000</f>
        <v>4000</v>
      </c>
      <c r="H3" s="45"/>
    </row>
    <row r="4" s="3" customFormat="1" ht="34" customHeight="1" spans="1:8">
      <c r="A4" s="42">
        <v>2</v>
      </c>
      <c r="B4" s="43" t="s">
        <v>10</v>
      </c>
      <c r="C4" s="17">
        <v>26</v>
      </c>
      <c r="D4" s="15">
        <v>12</v>
      </c>
      <c r="E4" s="15">
        <v>0</v>
      </c>
      <c r="F4" s="15">
        <v>12</v>
      </c>
      <c r="G4" s="44">
        <f t="shared" si="0"/>
        <v>24000</v>
      </c>
      <c r="H4" s="45"/>
    </row>
    <row r="5" s="3" customFormat="1" ht="34" customHeight="1" spans="1:8">
      <c r="A5" s="42">
        <v>3</v>
      </c>
      <c r="B5" s="43" t="s">
        <v>11</v>
      </c>
      <c r="C5" s="17">
        <v>18</v>
      </c>
      <c r="D5" s="15">
        <v>10</v>
      </c>
      <c r="E5" s="15">
        <v>0</v>
      </c>
      <c r="F5" s="15">
        <v>9</v>
      </c>
      <c r="G5" s="44">
        <f t="shared" si="0"/>
        <v>18000</v>
      </c>
      <c r="H5" s="45"/>
    </row>
    <row r="6" s="3" customFormat="1" ht="34" customHeight="1" spans="1:8">
      <c r="A6" s="42">
        <v>4</v>
      </c>
      <c r="B6" s="43" t="s">
        <v>12</v>
      </c>
      <c r="C6" s="17">
        <v>12</v>
      </c>
      <c r="D6" s="15">
        <v>5</v>
      </c>
      <c r="E6" s="15">
        <v>0</v>
      </c>
      <c r="F6" s="15">
        <v>4</v>
      </c>
      <c r="G6" s="44">
        <f t="shared" si="0"/>
        <v>8000</v>
      </c>
      <c r="H6" s="45"/>
    </row>
    <row r="7" s="3" customFormat="1" ht="34" customHeight="1" spans="1:8">
      <c r="A7" s="42">
        <v>5</v>
      </c>
      <c r="B7" s="43" t="s">
        <v>13</v>
      </c>
      <c r="C7" s="17">
        <v>39</v>
      </c>
      <c r="D7" s="15">
        <v>28</v>
      </c>
      <c r="E7" s="15">
        <v>0</v>
      </c>
      <c r="F7" s="15">
        <v>21</v>
      </c>
      <c r="G7" s="44">
        <f t="shared" si="0"/>
        <v>42000</v>
      </c>
      <c r="H7" s="45"/>
    </row>
    <row r="8" s="3" customFormat="1" ht="34" customHeight="1" spans="1:8">
      <c r="A8" s="42">
        <v>6</v>
      </c>
      <c r="B8" s="43" t="s">
        <v>14</v>
      </c>
      <c r="C8" s="17">
        <v>14</v>
      </c>
      <c r="D8" s="15">
        <v>14</v>
      </c>
      <c r="E8" s="15">
        <v>0</v>
      </c>
      <c r="F8" s="15">
        <v>12</v>
      </c>
      <c r="G8" s="44">
        <f t="shared" ref="G8:G20" si="1">F8*2000</f>
        <v>24000</v>
      </c>
      <c r="H8" s="45"/>
    </row>
    <row r="9" s="3" customFormat="1" ht="34" customHeight="1" spans="1:8">
      <c r="A9" s="42">
        <v>7</v>
      </c>
      <c r="B9" s="43" t="s">
        <v>15</v>
      </c>
      <c r="C9" s="17">
        <v>30</v>
      </c>
      <c r="D9" s="15">
        <v>28</v>
      </c>
      <c r="E9" s="15">
        <v>0</v>
      </c>
      <c r="F9" s="15">
        <v>27</v>
      </c>
      <c r="G9" s="44">
        <f t="shared" si="1"/>
        <v>54000</v>
      </c>
      <c r="H9" s="45"/>
    </row>
    <row r="10" s="3" customFormat="1" ht="34" customHeight="1" spans="1:8">
      <c r="A10" s="42">
        <v>8</v>
      </c>
      <c r="B10" s="43" t="s">
        <v>16</v>
      </c>
      <c r="C10" s="17">
        <v>11</v>
      </c>
      <c r="D10" s="15">
        <v>11</v>
      </c>
      <c r="E10" s="15">
        <v>0</v>
      </c>
      <c r="F10" s="15">
        <v>5</v>
      </c>
      <c r="G10" s="44">
        <f t="shared" si="1"/>
        <v>10000</v>
      </c>
      <c r="H10" s="45"/>
    </row>
    <row r="11" s="3" customFormat="1" ht="34" customHeight="1" spans="1:8">
      <c r="A11" s="42">
        <v>9</v>
      </c>
      <c r="B11" s="43" t="s">
        <v>17</v>
      </c>
      <c r="C11" s="17">
        <v>37</v>
      </c>
      <c r="D11" s="15">
        <v>8</v>
      </c>
      <c r="E11" s="15">
        <v>0</v>
      </c>
      <c r="F11" s="15">
        <v>2</v>
      </c>
      <c r="G11" s="44">
        <f t="shared" si="1"/>
        <v>4000</v>
      </c>
      <c r="H11" s="45"/>
    </row>
    <row r="12" s="3" customFormat="1" ht="34" customHeight="1" spans="1:8">
      <c r="A12" s="42">
        <v>10</v>
      </c>
      <c r="B12" s="43" t="s">
        <v>18</v>
      </c>
      <c r="C12" s="17">
        <v>75</v>
      </c>
      <c r="D12" s="15">
        <v>55</v>
      </c>
      <c r="E12" s="15">
        <v>0</v>
      </c>
      <c r="F12" s="15">
        <v>34</v>
      </c>
      <c r="G12" s="44">
        <f t="shared" si="1"/>
        <v>68000</v>
      </c>
      <c r="H12" s="45"/>
    </row>
    <row r="13" s="3" customFormat="1" ht="34" customHeight="1" spans="1:8">
      <c r="A13" s="42">
        <v>11</v>
      </c>
      <c r="B13" s="43" t="s">
        <v>19</v>
      </c>
      <c r="C13" s="17">
        <v>27</v>
      </c>
      <c r="D13" s="15">
        <v>7</v>
      </c>
      <c r="E13" s="15">
        <v>0</v>
      </c>
      <c r="F13" s="15">
        <v>3</v>
      </c>
      <c r="G13" s="44">
        <f t="shared" si="1"/>
        <v>6000</v>
      </c>
      <c r="H13" s="45"/>
    </row>
    <row r="14" s="3" customFormat="1" ht="34" customHeight="1" spans="1:8">
      <c r="A14" s="42">
        <v>12</v>
      </c>
      <c r="B14" s="46" t="s">
        <v>20</v>
      </c>
      <c r="C14" s="47">
        <v>56</v>
      </c>
      <c r="D14" s="15">
        <v>19</v>
      </c>
      <c r="E14" s="15">
        <v>0</v>
      </c>
      <c r="F14" s="15">
        <v>16</v>
      </c>
      <c r="G14" s="44">
        <f t="shared" si="1"/>
        <v>32000</v>
      </c>
      <c r="H14" s="45"/>
    </row>
    <row r="15" s="3" customFormat="1" ht="34" customHeight="1" spans="1:8">
      <c r="A15" s="42">
        <v>13</v>
      </c>
      <c r="B15" s="46" t="s">
        <v>21</v>
      </c>
      <c r="C15" s="47">
        <v>68</v>
      </c>
      <c r="D15" s="15">
        <v>40</v>
      </c>
      <c r="E15" s="15">
        <v>0</v>
      </c>
      <c r="F15" s="15">
        <v>5</v>
      </c>
      <c r="G15" s="44">
        <f t="shared" si="1"/>
        <v>10000</v>
      </c>
      <c r="H15" s="45"/>
    </row>
    <row r="16" s="3" customFormat="1" ht="34" customHeight="1" spans="1:8">
      <c r="A16" s="42">
        <v>14</v>
      </c>
      <c r="B16" s="46" t="s">
        <v>22</v>
      </c>
      <c r="C16" s="47">
        <v>77</v>
      </c>
      <c r="D16" s="15">
        <v>34</v>
      </c>
      <c r="E16" s="15">
        <v>0</v>
      </c>
      <c r="F16" s="15">
        <v>28</v>
      </c>
      <c r="G16" s="44">
        <f t="shared" si="1"/>
        <v>56000</v>
      </c>
      <c r="H16" s="45"/>
    </row>
    <row r="17" s="3" customFormat="1" ht="34" customHeight="1" spans="1:8">
      <c r="A17" s="42">
        <v>15</v>
      </c>
      <c r="B17" s="46" t="s">
        <v>23</v>
      </c>
      <c r="C17" s="47">
        <v>65</v>
      </c>
      <c r="D17" s="15">
        <v>19</v>
      </c>
      <c r="E17" s="15">
        <v>0</v>
      </c>
      <c r="F17" s="15">
        <v>8</v>
      </c>
      <c r="G17" s="44">
        <f t="shared" si="1"/>
        <v>16000</v>
      </c>
      <c r="H17" s="45"/>
    </row>
    <row r="18" s="3" customFormat="1" ht="34" customHeight="1" spans="1:8">
      <c r="A18" s="42">
        <v>16</v>
      </c>
      <c r="B18" s="46" t="s">
        <v>24</v>
      </c>
      <c r="C18" s="47">
        <v>53</v>
      </c>
      <c r="D18" s="15">
        <v>28</v>
      </c>
      <c r="E18" s="15">
        <v>0</v>
      </c>
      <c r="F18" s="15">
        <v>8</v>
      </c>
      <c r="G18" s="44">
        <f t="shared" si="1"/>
        <v>16000</v>
      </c>
      <c r="H18" s="45"/>
    </row>
    <row r="19" s="3" customFormat="1" ht="34" customHeight="1" spans="1:8">
      <c r="A19" s="42">
        <v>17</v>
      </c>
      <c r="B19" s="43" t="s">
        <v>25</v>
      </c>
      <c r="C19" s="17">
        <v>107</v>
      </c>
      <c r="D19" s="15">
        <v>90</v>
      </c>
      <c r="E19" s="15">
        <v>4</v>
      </c>
      <c r="F19" s="15">
        <v>87</v>
      </c>
      <c r="G19" s="44">
        <f t="shared" si="1"/>
        <v>174000</v>
      </c>
      <c r="H19" s="45"/>
    </row>
    <row r="20" s="3" customFormat="1" ht="34" customHeight="1" spans="1:8">
      <c r="A20" s="42">
        <v>18</v>
      </c>
      <c r="B20" s="43" t="s">
        <v>26</v>
      </c>
      <c r="C20" s="17">
        <v>52</v>
      </c>
      <c r="D20" s="15">
        <v>46</v>
      </c>
      <c r="E20" s="15">
        <v>0</v>
      </c>
      <c r="F20" s="15">
        <v>32</v>
      </c>
      <c r="G20" s="44">
        <f t="shared" si="1"/>
        <v>64000</v>
      </c>
      <c r="H20" s="45"/>
    </row>
    <row r="21" s="35" customFormat="1" ht="34" customHeight="1" spans="1:8">
      <c r="A21" s="48" t="s">
        <v>27</v>
      </c>
      <c r="B21" s="49"/>
      <c r="C21" s="49">
        <f>SUM(C3:C18)</f>
        <v>646</v>
      </c>
      <c r="D21" s="49">
        <f>SUM(D3:D18)</f>
        <v>321</v>
      </c>
      <c r="E21" s="49">
        <f>SUM(E3:E18)</f>
        <v>0</v>
      </c>
      <c r="F21" s="49">
        <f>SUM(F3:F18)</f>
        <v>196</v>
      </c>
      <c r="G21" s="45">
        <f>SUM(G3:G20)</f>
        <v>630000</v>
      </c>
      <c r="H21" s="45"/>
    </row>
    <row r="22" ht="53" customHeight="1" spans="1:8">
      <c r="A22" s="50" t="s">
        <v>28</v>
      </c>
      <c r="B22" s="50"/>
      <c r="C22" s="50"/>
      <c r="D22" s="50"/>
      <c r="E22" s="50"/>
      <c r="F22" s="50"/>
      <c r="G22" s="50"/>
      <c r="H22" s="51"/>
    </row>
  </sheetData>
  <autoFilter xmlns:etc="http://www.wps.cn/officeDocument/2017/etCustomData" ref="A2:H22" etc:filterBottomFollowUsedRange="0">
    <extLst/>
  </autoFilter>
  <mergeCells count="3">
    <mergeCell ref="A1:H1"/>
    <mergeCell ref="A21:B21"/>
    <mergeCell ref="A22:H22"/>
  </mergeCells>
  <dataValidations count="1">
    <dataValidation type="list" allowBlank="1" showInputMessage="1" showErrorMessage="1" sqref="E2">
      <formula1>[1]人员类型!#REF!</formula1>
    </dataValidation>
  </dataValidations>
  <pageMargins left="0.786805555555556" right="0.786805555555556" top="0.472222222222222" bottom="0.66875" header="0.393055555555556" footer="0.156944444444444"/>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K5" sqref="K5"/>
    </sheetView>
  </sheetViews>
  <sheetFormatPr defaultColWidth="8.89166666666667" defaultRowHeight="13.5"/>
  <cols>
    <col min="1" max="1" width="6.55833333333333" style="4" customWidth="1"/>
    <col min="2" max="2" width="13.225" style="4" customWidth="1"/>
    <col min="3" max="3" width="7.55833333333333" style="4" customWidth="1"/>
    <col min="4" max="4" width="7.225" style="5" customWidth="1"/>
    <col min="5" max="5" width="6.775" style="5" customWidth="1"/>
    <col min="6" max="6" width="8.775" style="5" customWidth="1"/>
    <col min="7" max="7" width="7.63333333333333" style="5" customWidth="1"/>
    <col min="8" max="8" width="15" style="6" customWidth="1"/>
    <col min="9" max="9" width="6.89166666666667" style="6" customWidth="1"/>
    <col min="10" max="10" width="12.5" style="6" customWidth="1"/>
    <col min="11" max="11" width="15.6666666666667" style="6" customWidth="1"/>
    <col min="12" max="12" width="16.3333333333333" style="7" customWidth="1"/>
    <col min="13" max="13" width="8.25" style="8" customWidth="1"/>
  </cols>
  <sheetData>
    <row r="1" ht="51" customHeight="1" spans="1:13">
      <c r="A1" s="9" t="s">
        <v>29</v>
      </c>
      <c r="B1" s="9"/>
      <c r="C1" s="9"/>
      <c r="D1" s="9"/>
      <c r="E1" s="9"/>
      <c r="F1" s="9"/>
      <c r="G1" s="9"/>
      <c r="H1" s="10"/>
      <c r="I1" s="10"/>
      <c r="J1" s="10"/>
      <c r="K1" s="10"/>
      <c r="L1" s="10"/>
      <c r="M1" s="9"/>
    </row>
    <row r="2" s="1" customFormat="1" ht="14.25" spans="1:13">
      <c r="A2" s="9"/>
      <c r="B2" s="9"/>
      <c r="C2" s="9"/>
      <c r="D2" s="9"/>
      <c r="E2" s="9"/>
      <c r="F2" s="9"/>
      <c r="G2" s="9"/>
      <c r="H2" s="10"/>
      <c r="I2" s="10"/>
      <c r="J2" s="10"/>
      <c r="K2" s="10"/>
      <c r="L2" s="10"/>
      <c r="M2" s="9"/>
    </row>
    <row r="3" s="2" customFormat="1" ht="75" customHeight="1" spans="1:13">
      <c r="A3" s="11" t="s">
        <v>1</v>
      </c>
      <c r="B3" s="11" t="s">
        <v>2</v>
      </c>
      <c r="C3" s="12" t="s">
        <v>3</v>
      </c>
      <c r="D3" s="13" t="s">
        <v>30</v>
      </c>
      <c r="E3" s="14" t="s">
        <v>31</v>
      </c>
      <c r="F3" s="14" t="s">
        <v>5</v>
      </c>
      <c r="G3" s="13" t="s">
        <v>32</v>
      </c>
      <c r="H3" s="13" t="s">
        <v>33</v>
      </c>
      <c r="I3" s="14" t="s">
        <v>34</v>
      </c>
      <c r="J3" s="13" t="s">
        <v>35</v>
      </c>
      <c r="K3" s="13" t="s">
        <v>36</v>
      </c>
      <c r="L3" s="13" t="s">
        <v>37</v>
      </c>
      <c r="M3" s="11" t="s">
        <v>38</v>
      </c>
    </row>
    <row r="4" s="3" customFormat="1" ht="51" customHeight="1" spans="1:13">
      <c r="A4" s="15">
        <v>1</v>
      </c>
      <c r="B4" s="16" t="s">
        <v>39</v>
      </c>
      <c r="C4" s="17">
        <v>21</v>
      </c>
      <c r="D4" s="18" t="s">
        <v>40</v>
      </c>
      <c r="E4" s="19" t="s">
        <v>41</v>
      </c>
      <c r="F4" s="20" t="s">
        <v>42</v>
      </c>
      <c r="G4" s="20" t="s">
        <v>43</v>
      </c>
      <c r="H4" s="21">
        <f>G4*2000</f>
        <v>6000</v>
      </c>
      <c r="I4" s="21" t="s">
        <v>44</v>
      </c>
      <c r="J4" s="28">
        <v>60000</v>
      </c>
      <c r="K4" s="28">
        <v>22312.98</v>
      </c>
      <c r="L4" s="29">
        <f>H4+J4+K4</f>
        <v>88312.98</v>
      </c>
      <c r="M4" s="30"/>
    </row>
    <row r="5" s="3" customFormat="1" ht="51" customHeight="1" spans="1:13">
      <c r="A5" s="15">
        <v>2</v>
      </c>
      <c r="B5" s="15" t="s">
        <v>45</v>
      </c>
      <c r="C5" s="17">
        <v>46</v>
      </c>
      <c r="D5" s="18" t="s">
        <v>46</v>
      </c>
      <c r="E5" s="19" t="s">
        <v>46</v>
      </c>
      <c r="F5" s="20" t="s">
        <v>47</v>
      </c>
      <c r="G5" s="20" t="s">
        <v>48</v>
      </c>
      <c r="H5" s="21">
        <f>G5*2000</f>
        <v>20000</v>
      </c>
      <c r="I5" s="21"/>
      <c r="J5" s="28"/>
      <c r="K5" s="31"/>
      <c r="L5" s="29">
        <f>H5+J5+K5</f>
        <v>20000</v>
      </c>
      <c r="M5" s="30"/>
    </row>
    <row r="6" s="3" customFormat="1" ht="51" customHeight="1" spans="1:13">
      <c r="A6" s="15">
        <v>3</v>
      </c>
      <c r="B6" s="15" t="s">
        <v>49</v>
      </c>
      <c r="C6" s="17">
        <v>46</v>
      </c>
      <c r="D6" s="18" t="s">
        <v>50</v>
      </c>
      <c r="E6" s="19" t="s">
        <v>50</v>
      </c>
      <c r="F6" s="20" t="s">
        <v>42</v>
      </c>
      <c r="G6" s="20" t="s">
        <v>51</v>
      </c>
      <c r="H6" s="21">
        <f>G6*2000</f>
        <v>52000</v>
      </c>
      <c r="I6" s="21" t="s">
        <v>44</v>
      </c>
      <c r="J6" s="28"/>
      <c r="K6" s="31">
        <v>19941.44</v>
      </c>
      <c r="L6" s="29">
        <f>H6+J6+K6</f>
        <v>71941.44</v>
      </c>
      <c r="M6" s="30"/>
    </row>
    <row r="7" s="3" customFormat="1" ht="51" customHeight="1" spans="1:13">
      <c r="A7" s="15">
        <v>4</v>
      </c>
      <c r="B7" s="17" t="s">
        <v>52</v>
      </c>
      <c r="C7" s="15">
        <v>61</v>
      </c>
      <c r="D7" s="18" t="s">
        <v>53</v>
      </c>
      <c r="E7" s="19" t="s">
        <v>54</v>
      </c>
      <c r="F7" s="22" t="s">
        <v>42</v>
      </c>
      <c r="G7" s="22" t="s">
        <v>55</v>
      </c>
      <c r="H7" s="21">
        <f>G7*2000</f>
        <v>50000</v>
      </c>
      <c r="I7" s="21"/>
      <c r="J7" s="28"/>
      <c r="K7" s="31"/>
      <c r="L7" s="29">
        <f>H7+J7+K7</f>
        <v>50000</v>
      </c>
      <c r="M7" s="30"/>
    </row>
    <row r="8" s="3" customFormat="1" ht="51" customHeight="1" spans="1:13">
      <c r="A8" s="15">
        <v>5</v>
      </c>
      <c r="B8" s="17" t="s">
        <v>56</v>
      </c>
      <c r="C8" s="15">
        <v>39</v>
      </c>
      <c r="D8" s="18" t="s">
        <v>57</v>
      </c>
      <c r="E8" s="19" t="s">
        <v>58</v>
      </c>
      <c r="F8" s="22" t="s">
        <v>42</v>
      </c>
      <c r="G8" s="22" t="s">
        <v>58</v>
      </c>
      <c r="H8" s="21">
        <f>G8*2000</f>
        <v>10000</v>
      </c>
      <c r="I8" s="21" t="s">
        <v>44</v>
      </c>
      <c r="J8" s="28">
        <v>30000</v>
      </c>
      <c r="K8" s="31">
        <v>63461.38</v>
      </c>
      <c r="L8" s="29">
        <f>H8+J8+K8</f>
        <v>103461.38</v>
      </c>
      <c r="M8" s="30"/>
    </row>
    <row r="9" ht="49" customHeight="1" spans="1:13">
      <c r="A9" s="23" t="s">
        <v>27</v>
      </c>
      <c r="B9" s="24"/>
      <c r="C9" s="25">
        <f>C4+C5+C6+C7+C8</f>
        <v>213</v>
      </c>
      <c r="D9" s="25">
        <f>D4+D5+D6+D7+D8</f>
        <v>112</v>
      </c>
      <c r="E9" s="25">
        <f>E4+E5+E6+E7+E8</f>
        <v>92</v>
      </c>
      <c r="F9" s="25">
        <f>F4+F5+F6+F7+F8</f>
        <v>1</v>
      </c>
      <c r="G9" s="25">
        <f>G4+G5+G6+G7+G8</f>
        <v>69</v>
      </c>
      <c r="H9" s="26">
        <f>SUM(H4:H8)</f>
        <v>138000</v>
      </c>
      <c r="I9" s="26"/>
      <c r="J9" s="26">
        <f>SUM(J4:J8)</f>
        <v>90000</v>
      </c>
      <c r="K9" s="32">
        <f>SUM(K4:K8)</f>
        <v>105715.8</v>
      </c>
      <c r="L9" s="32">
        <f>SUM(L4:L8)</f>
        <v>333715.8</v>
      </c>
      <c r="M9" s="33"/>
    </row>
    <row r="10" ht="40" customHeight="1" spans="1:13">
      <c r="A10" s="27" t="s">
        <v>59</v>
      </c>
      <c r="B10" s="27"/>
      <c r="C10" s="27"/>
      <c r="D10" s="27"/>
      <c r="E10" s="27"/>
      <c r="F10" s="27"/>
      <c r="G10" s="27"/>
      <c r="H10" s="27"/>
      <c r="I10" s="27"/>
      <c r="J10" s="27"/>
      <c r="K10" s="27"/>
      <c r="L10" s="27"/>
      <c r="M10" s="27"/>
    </row>
  </sheetData>
  <autoFilter xmlns:etc="http://www.wps.cn/officeDocument/2017/etCustomData" ref="A2:M10" etc:filterBottomFollowUsedRange="0">
    <extLst/>
  </autoFilter>
  <mergeCells count="3">
    <mergeCell ref="A9:B9"/>
    <mergeCell ref="A10:M10"/>
    <mergeCell ref="A1:M2"/>
  </mergeCells>
  <printOptions horizontalCentered="1"/>
  <pageMargins left="0.751388888888889" right="0.751388888888889" top="0.904861111111111" bottom="0.432638888888889"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帮扶基地</vt:lpstr>
      <vt:lpstr>社区工厂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177</dc:creator>
  <cp:lastModifiedBy>.o︷冄純oО</cp:lastModifiedBy>
  <dcterms:created xsi:type="dcterms:W3CDTF">2018-12-01T10:23:00Z</dcterms:created>
  <dcterms:modified xsi:type="dcterms:W3CDTF">2024-09-10T02:05:45Z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ubyTemplateID" linkTarget="0">
    <vt:lpwstr>11</vt:lpwstr>
  </property>
  <property fmtid="{D5CDD505-2E9C-101B-9397-08002B2CF9AE}" pid="4" name="ICV">
    <vt:lpwstr>914A48B96C684A60B3DDE521D4073F69</vt:lpwstr>
  </property>
</Properties>
</file>