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社区工厂" sheetId="2" r:id="rId1"/>
  </sheets>
  <externalReferences>
    <externalReference r:id="rId2"/>
    <externalReference r:id="rId3"/>
  </externalReferences>
  <definedNames>
    <definedName name="_xlnm._FilterDatabase" localSheetId="0" hidden="1">社区工厂!$A$2:$M$12</definedName>
    <definedName name="_xlnm.Print_Area" localSheetId="0">社区工厂!$A$1:$M$12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<sst xmlns="http://schemas.openxmlformats.org/spreadsheetml/2006/main" count="55" uniqueCount="43">
  <si>
    <t>宁强县2025年度社区工厂补贴申报情况统计表</t>
  </si>
  <si>
    <t>序号</t>
  </si>
  <si>
    <t>公司名称</t>
  </si>
  <si>
    <t>公司员工总人数</t>
  </si>
  <si>
    <t>脱贫劳动力人数</t>
  </si>
  <si>
    <t>申报脱贫劳动力人数</t>
  </si>
  <si>
    <t>申报吸纳监测户</t>
  </si>
  <si>
    <t>资格审查后符合补贴人数</t>
  </si>
  <si>
    <t>补贴金额</t>
  </si>
  <si>
    <t>是否符合水电费、补贴标准</t>
  </si>
  <si>
    <t>房租租赁费补贴金额</t>
  </si>
  <si>
    <t>水电费补贴金额</t>
  </si>
  <si>
    <t>合计补贴金额</t>
  </si>
  <si>
    <t>备注</t>
  </si>
  <si>
    <t>汉中瑞运达电子科技有限公司</t>
  </si>
  <si>
    <t>14</t>
  </si>
  <si>
    <t>12</t>
  </si>
  <si>
    <t>0</t>
  </si>
  <si>
    <t>11</t>
  </si>
  <si>
    <t>是</t>
  </si>
  <si>
    <t>陕西众鑫久合电子科技有限公司</t>
  </si>
  <si>
    <t>7</t>
  </si>
  <si>
    <t>5</t>
  </si>
  <si>
    <t>汉中月旭谷川实业有限公司</t>
  </si>
  <si>
    <t>23</t>
  </si>
  <si>
    <t>22</t>
  </si>
  <si>
    <t>16</t>
  </si>
  <si>
    <t xml:space="preserve">宁强县羌州绣娘文化有限公司 </t>
  </si>
  <si>
    <t>74</t>
  </si>
  <si>
    <t>20</t>
  </si>
  <si>
    <t>宁强县森雅恒洁农业开发有限公司</t>
  </si>
  <si>
    <t>27</t>
  </si>
  <si>
    <t>9</t>
  </si>
  <si>
    <t>8</t>
  </si>
  <si>
    <t>陕西汇锋电子科技有限责任公司大安生产车间</t>
  </si>
  <si>
    <t>77</t>
  </si>
  <si>
    <t>19</t>
  </si>
  <si>
    <t>宁强县羌氏故里羌编手工艺品有限公司</t>
  </si>
  <si>
    <t>144</t>
  </si>
  <si>
    <t>54</t>
  </si>
  <si>
    <t>44</t>
  </si>
  <si>
    <t>合 计：</t>
  </si>
  <si>
    <t>注：按稳定三个月核定人数，岗位补贴按2000元/人核算，上一年度已享受补贴的不再计入应享受补贴人数；水电费及场地租赁费补贴根据核定人数是否占总员工的三分之一核算，并按水电费及场地租赁费实际支出的一半计算补贴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</si>
</sst>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s>
  <fonts count="31">
    <font>
      <sz val="11"/>
      <color theme="1"/>
      <name val="宋体"/>
      <charset val="134"/>
      <scheme val="minor"/>
    </font>
    <font>
      <sz val="12"/>
      <color theme="1"/>
      <name val="宋体"/>
      <charset val="134"/>
      <scheme val="minor"/>
    </font>
    <font>
      <sz val="12"/>
      <color theme="1"/>
      <name val="宋体"/>
      <charset val="134"/>
    </font>
    <font>
      <sz val="11"/>
      <name val="宋体"/>
      <charset val="134"/>
      <scheme val="minor"/>
    </font>
    <font>
      <sz val="24"/>
      <color theme="1"/>
      <name val="方正小标宋简体"/>
      <charset val="134"/>
    </font>
    <font>
      <sz val="14"/>
      <color theme="1"/>
      <name val="仿宋_GB2312"/>
      <charset val="134"/>
    </font>
    <font>
      <sz val="12"/>
      <color theme="1"/>
      <name val="仿宋_GB2312"/>
      <charset val="134"/>
    </font>
    <font>
      <sz val="11"/>
      <color theme="1"/>
      <name val="仿宋_GB2312"/>
      <charset val="134"/>
    </font>
    <font>
      <sz val="10"/>
      <color theme="1"/>
      <name val="仿宋"/>
      <charset val="134"/>
    </font>
    <font>
      <sz val="10"/>
      <name val="仿宋"/>
      <charset val="134"/>
    </font>
    <font>
      <sz val="10"/>
      <color rgb="FF333333"/>
      <name val="仿宋"/>
      <charset val="134"/>
    </font>
    <font>
      <b/>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4">
    <xf numFmtId="0" fontId="0" fillId="0" borderId="0" xfId="0">
      <alignment vertical="center"/>
    </xf>
    <xf numFmtId="0" fontId="1" fillId="0" borderId="0" xfId="0" applyFont="1" applyFill="1" applyAlignment="1">
      <alignment horizontal="left" vertical="center"/>
    </xf>
    <xf numFmtId="0" fontId="2" fillId="0" borderId="0" xfId="0" applyFont="1" applyFill="1">
      <alignment vertical="center"/>
    </xf>
    <xf numFmtId="0" fontId="3" fillId="0" borderId="0" xfId="0" applyFont="1" applyFill="1">
      <alignment vertical="center"/>
    </xf>
    <xf numFmtId="0" fontId="0" fillId="0" borderId="0" xfId="0" applyFill="1" applyAlignment="1">
      <alignment horizontal="center" vertical="center" wrapText="1"/>
    </xf>
    <xf numFmtId="49" fontId="0" fillId="0" borderId="0" xfId="0" applyNumberFormat="1" applyFill="1" applyAlignment="1">
      <alignment horizontal="center" vertical="center" wrapText="1"/>
    </xf>
    <xf numFmtId="176" fontId="0" fillId="0" borderId="0" xfId="0" applyNumberFormat="1" applyFill="1" applyAlignment="1">
      <alignment horizontal="center" vertical="center" wrapText="1"/>
    </xf>
    <xf numFmtId="176" fontId="0" fillId="0" borderId="0" xfId="0" applyNumberFormat="1" applyFill="1" applyAlignment="1">
      <alignment vertical="center" wrapText="1"/>
    </xf>
    <xf numFmtId="0" fontId="0" fillId="0" borderId="0" xfId="0" applyFill="1" applyAlignment="1">
      <alignment vertical="center" wrapText="1"/>
    </xf>
    <xf numFmtId="0" fontId="0" fillId="0" borderId="0" xfId="0" applyFill="1">
      <alignment vertical="center"/>
    </xf>
    <xf numFmtId="0" fontId="4"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51"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9" fillId="0" borderId="1" xfId="53"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10" fillId="0" borderId="1" xfId="54" applyNumberFormat="1" applyFont="1" applyFill="1" applyBorder="1" applyAlignment="1">
      <alignment horizontal="center" vertical="center" wrapText="1"/>
    </xf>
    <xf numFmtId="176" fontId="9" fillId="0" borderId="1" xfId="53" applyNumberFormat="1" applyFont="1" applyFill="1" applyBorder="1" applyAlignment="1">
      <alignment horizontal="center" vertical="center" wrapText="1"/>
    </xf>
    <xf numFmtId="0" fontId="0" fillId="0" borderId="1" xfId="0" applyFill="1" applyBorder="1" applyAlignment="1">
      <alignment vertical="center" wrapText="1"/>
    </xf>
    <xf numFmtId="49" fontId="9" fillId="0" borderId="1" xfId="0" applyNumberFormat="1" applyFont="1" applyFill="1" applyBorder="1" applyAlignment="1">
      <alignment horizontal="center" vertical="center" wrapText="1"/>
    </xf>
    <xf numFmtId="176" fontId="9" fillId="0" borderId="1" xfId="54" applyNumberFormat="1" applyFont="1" applyFill="1" applyBorder="1" applyAlignment="1">
      <alignment horizontal="center" vertical="center" wrapText="1"/>
    </xf>
    <xf numFmtId="0" fontId="3" fillId="0" borderId="1" xfId="0" applyFont="1" applyFill="1" applyBorder="1" applyAlignment="1">
      <alignment vertical="center" wrapText="1"/>
    </xf>
    <xf numFmtId="0" fontId="9"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0" fillId="0" borderId="0" xfId="0" applyFill="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8" xfId="50"/>
    <cellStyle name="常规 3" xfId="51"/>
    <cellStyle name="常规 7" xfId="52"/>
    <cellStyle name="常规 5" xfId="53"/>
    <cellStyle name="常规 4"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038;&#21306;&#24037;&#21378;&#12289;&#23601;&#19994;&#25206;&#36139;&#22522;&#22320;\2020&#24180;\2020&#24180;&#24230;\&#34917;&#36148;&#36164;&#26009;\&#23601;&#19994;&#25206;&#36139;&#22522;&#22320;\&#21033;&#23433;&#39034;&#29289;&#27969;\&#23425;&#24378;&#21439;&#21033;&#23433;&#39034;&#29289;&#27969;&#23601;&#19994;&#25206;&#36139;&#22522;&#22320;&#21171;&#21160;&#21147;&#29992;&#24037;&#30331;&#35760;&#34920;(&#30005;&#23376;&#349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425;&#24378;&#21439;2025&#24180;&#24230;&#23601;&#19994;&#24110;&#25206;&#22522;&#22320;&#34917;&#36148;&#30003;&#25253;&#24773;&#20917;&#32479;&#3574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人员类型"/>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tabSelected="1" view="pageBreakPreview" zoomScaleNormal="100" workbookViewId="0">
      <selection activeCell="A1" sqref="A1:M2"/>
    </sheetView>
  </sheetViews>
  <sheetFormatPr defaultColWidth="8.89166666666667" defaultRowHeight="13.5"/>
  <cols>
    <col min="1" max="1" width="6.55833333333333" style="4" customWidth="1"/>
    <col min="2" max="2" width="15.875" style="4" customWidth="1"/>
    <col min="3" max="3" width="7.55833333333333" style="4" customWidth="1"/>
    <col min="4" max="4" width="7.225" style="5" customWidth="1"/>
    <col min="5" max="5" width="6.775" style="5" customWidth="1"/>
    <col min="6" max="6" width="8.775" style="5" customWidth="1"/>
    <col min="7" max="7" width="7.63333333333333" style="5" customWidth="1"/>
    <col min="8" max="8" width="15" style="6" customWidth="1"/>
    <col min="9" max="9" width="6.89166666666667" style="6" customWidth="1"/>
    <col min="10" max="10" width="12.5" style="6" customWidth="1"/>
    <col min="11" max="11" width="13.25" style="6" customWidth="1"/>
    <col min="12" max="12" width="16.3333333333333" style="7" customWidth="1"/>
    <col min="13" max="13" width="8.25" style="8" customWidth="1"/>
    <col min="14" max="16384" width="8.89166666666667" style="9"/>
  </cols>
  <sheetData>
    <row r="1" ht="51" customHeight="1" spans="1:13">
      <c r="A1" s="10" t="s">
        <v>0</v>
      </c>
      <c r="B1" s="10"/>
      <c r="C1" s="10"/>
      <c r="D1" s="10"/>
      <c r="E1" s="10"/>
      <c r="F1" s="10"/>
      <c r="G1" s="10"/>
      <c r="H1" s="11"/>
      <c r="I1" s="11"/>
      <c r="J1" s="11"/>
      <c r="K1" s="11"/>
      <c r="L1" s="11"/>
      <c r="M1" s="10"/>
    </row>
    <row r="2" s="1" customFormat="1" ht="14.25" spans="1:13">
      <c r="A2" s="10"/>
      <c r="B2" s="10"/>
      <c r="C2" s="10"/>
      <c r="D2" s="10"/>
      <c r="E2" s="10"/>
      <c r="F2" s="10"/>
      <c r="G2" s="10"/>
      <c r="H2" s="11"/>
      <c r="I2" s="11"/>
      <c r="J2" s="11"/>
      <c r="K2" s="11"/>
      <c r="L2" s="11"/>
      <c r="M2" s="10"/>
    </row>
    <row r="3" s="2" customFormat="1" ht="75" customHeight="1" spans="1:13">
      <c r="A3" s="12" t="s">
        <v>1</v>
      </c>
      <c r="B3" s="12" t="s">
        <v>2</v>
      </c>
      <c r="C3" s="13" t="s">
        <v>3</v>
      </c>
      <c r="D3" s="14" t="s">
        <v>4</v>
      </c>
      <c r="E3" s="15" t="s">
        <v>5</v>
      </c>
      <c r="F3" s="15" t="s">
        <v>6</v>
      </c>
      <c r="G3" s="14" t="s">
        <v>7</v>
      </c>
      <c r="H3" s="14" t="s">
        <v>8</v>
      </c>
      <c r="I3" s="15" t="s">
        <v>9</v>
      </c>
      <c r="J3" s="14" t="s">
        <v>10</v>
      </c>
      <c r="K3" s="14" t="s">
        <v>11</v>
      </c>
      <c r="L3" s="14" t="s">
        <v>12</v>
      </c>
      <c r="M3" s="12" t="s">
        <v>13</v>
      </c>
    </row>
    <row r="4" ht="39" customHeight="1" spans="1:13">
      <c r="A4" s="16">
        <v>1</v>
      </c>
      <c r="B4" s="16" t="s">
        <v>14</v>
      </c>
      <c r="C4" s="17">
        <v>30</v>
      </c>
      <c r="D4" s="18" t="s">
        <v>15</v>
      </c>
      <c r="E4" s="19" t="s">
        <v>16</v>
      </c>
      <c r="F4" s="20" t="s">
        <v>17</v>
      </c>
      <c r="G4" s="20" t="s">
        <v>18</v>
      </c>
      <c r="H4" s="21">
        <f t="shared" ref="H4:H10" si="0">G4*2000</f>
        <v>22000</v>
      </c>
      <c r="I4" s="21" t="s">
        <v>19</v>
      </c>
      <c r="J4" s="22">
        <v>0</v>
      </c>
      <c r="K4" s="23">
        <v>4515.72</v>
      </c>
      <c r="L4" s="24">
        <f>H4+J4+K4</f>
        <v>26515.72</v>
      </c>
      <c r="M4" s="25"/>
    </row>
    <row r="5" ht="39" customHeight="1" spans="1:13">
      <c r="A5" s="16">
        <v>2</v>
      </c>
      <c r="B5" s="16" t="s">
        <v>20</v>
      </c>
      <c r="C5" s="17">
        <v>20</v>
      </c>
      <c r="D5" s="18" t="s">
        <v>21</v>
      </c>
      <c r="E5" s="19" t="s">
        <v>21</v>
      </c>
      <c r="F5" s="20" t="s">
        <v>17</v>
      </c>
      <c r="G5" s="20" t="s">
        <v>22</v>
      </c>
      <c r="H5" s="21">
        <f t="shared" si="0"/>
        <v>10000</v>
      </c>
      <c r="I5" s="21" t="s">
        <v>19</v>
      </c>
      <c r="J5" s="22">
        <v>92500</v>
      </c>
      <c r="K5" s="23"/>
      <c r="L5" s="24">
        <f>H5+J5+K5</f>
        <v>102500</v>
      </c>
      <c r="M5" s="25"/>
    </row>
    <row r="6" ht="39" customHeight="1" spans="1:13">
      <c r="A6" s="16">
        <v>3</v>
      </c>
      <c r="B6" s="16" t="s">
        <v>23</v>
      </c>
      <c r="C6" s="17">
        <v>56</v>
      </c>
      <c r="D6" s="18" t="s">
        <v>24</v>
      </c>
      <c r="E6" s="19" t="s">
        <v>25</v>
      </c>
      <c r="F6" s="20" t="s">
        <v>17</v>
      </c>
      <c r="G6" s="20" t="s">
        <v>26</v>
      </c>
      <c r="H6" s="21">
        <f t="shared" si="0"/>
        <v>32000</v>
      </c>
      <c r="I6" s="21" t="s">
        <v>19</v>
      </c>
      <c r="J6" s="22">
        <v>36000</v>
      </c>
      <c r="K6" s="23">
        <v>7183.69</v>
      </c>
      <c r="L6" s="24">
        <f>H6+J6+K6</f>
        <v>75183.69</v>
      </c>
      <c r="M6" s="25"/>
    </row>
    <row r="7" s="3" customFormat="1" ht="39" customHeight="1" spans="1:13">
      <c r="A7" s="17">
        <v>4</v>
      </c>
      <c r="B7" s="17" t="s">
        <v>27</v>
      </c>
      <c r="C7" s="17">
        <v>119</v>
      </c>
      <c r="D7" s="18" t="s">
        <v>28</v>
      </c>
      <c r="E7" s="26" t="s">
        <v>29</v>
      </c>
      <c r="F7" s="20" t="s">
        <v>17</v>
      </c>
      <c r="G7" s="20" t="s">
        <v>26</v>
      </c>
      <c r="H7" s="21">
        <f t="shared" si="0"/>
        <v>32000</v>
      </c>
      <c r="I7" s="21"/>
      <c r="J7" s="21"/>
      <c r="K7" s="27"/>
      <c r="L7" s="24">
        <f>J7+K7+H7</f>
        <v>32000</v>
      </c>
      <c r="M7" s="28"/>
    </row>
    <row r="8" s="3" customFormat="1" ht="39" customHeight="1" spans="1:13">
      <c r="A8" s="16">
        <v>5</v>
      </c>
      <c r="B8" s="29" t="s">
        <v>30</v>
      </c>
      <c r="C8" s="17">
        <v>32</v>
      </c>
      <c r="D8" s="18" t="s">
        <v>31</v>
      </c>
      <c r="E8" s="26" t="s">
        <v>32</v>
      </c>
      <c r="F8" s="20" t="s">
        <v>17</v>
      </c>
      <c r="G8" s="20" t="s">
        <v>33</v>
      </c>
      <c r="H8" s="21">
        <f t="shared" si="0"/>
        <v>16000</v>
      </c>
      <c r="I8" s="21" t="s">
        <v>19</v>
      </c>
      <c r="J8" s="21">
        <v>49975</v>
      </c>
      <c r="K8" s="27">
        <v>5716.8</v>
      </c>
      <c r="L8" s="24">
        <f>J8+K8+H8</f>
        <v>71691.8</v>
      </c>
      <c r="M8" s="28"/>
    </row>
    <row r="9" s="3" customFormat="1" ht="39" customHeight="1" spans="1:13">
      <c r="A9" s="16">
        <v>6</v>
      </c>
      <c r="B9" s="29" t="s">
        <v>34</v>
      </c>
      <c r="C9" s="17">
        <v>193</v>
      </c>
      <c r="D9" s="18" t="s">
        <v>35</v>
      </c>
      <c r="E9" s="26" t="s">
        <v>29</v>
      </c>
      <c r="F9" s="20" t="s">
        <v>17</v>
      </c>
      <c r="G9" s="20" t="s">
        <v>36</v>
      </c>
      <c r="H9" s="21">
        <f t="shared" si="0"/>
        <v>38000</v>
      </c>
      <c r="I9" s="21"/>
      <c r="J9" s="21"/>
      <c r="K9" s="27"/>
      <c r="L9" s="24">
        <f>J9+K9+H9</f>
        <v>38000</v>
      </c>
      <c r="M9" s="28"/>
    </row>
    <row r="10" s="3" customFormat="1" ht="39" customHeight="1" spans="1:13">
      <c r="A10" s="16">
        <v>7</v>
      </c>
      <c r="B10" s="29" t="s">
        <v>37</v>
      </c>
      <c r="C10" s="17">
        <v>152</v>
      </c>
      <c r="D10" s="18" t="s">
        <v>38</v>
      </c>
      <c r="E10" s="26" t="s">
        <v>39</v>
      </c>
      <c r="F10" s="20" t="s">
        <v>17</v>
      </c>
      <c r="G10" s="20" t="s">
        <v>40</v>
      </c>
      <c r="H10" s="21">
        <f t="shared" si="0"/>
        <v>88000</v>
      </c>
      <c r="I10" s="21"/>
      <c r="J10" s="21"/>
      <c r="K10" s="27"/>
      <c r="L10" s="24">
        <f>J10+K10+H10</f>
        <v>88000</v>
      </c>
      <c r="M10" s="28"/>
    </row>
    <row r="11" ht="39" customHeight="1" spans="1:13">
      <c r="A11" s="30" t="s">
        <v>41</v>
      </c>
      <c r="B11" s="31"/>
      <c r="C11" s="16">
        <f>SUM(C4:C10)</f>
        <v>602</v>
      </c>
      <c r="D11" s="16">
        <f>D4+D5+D6+D7+D8+D9+D10</f>
        <v>366</v>
      </c>
      <c r="E11" s="16">
        <f>E4+E5+E6+E7+E8+E9+E10</f>
        <v>144</v>
      </c>
      <c r="F11" s="16">
        <f>F4+F5+F6+F7</f>
        <v>0</v>
      </c>
      <c r="G11" s="16">
        <f>G4+G5+G6+G7+G8+G9+G10</f>
        <v>119</v>
      </c>
      <c r="H11" s="22">
        <f>SUM(H4:H10)</f>
        <v>238000</v>
      </c>
      <c r="I11" s="22"/>
      <c r="J11" s="22">
        <f>SUM(J4:J10)</f>
        <v>178475</v>
      </c>
      <c r="K11" s="22">
        <f>SUM(K4:K10)</f>
        <v>17416.21</v>
      </c>
      <c r="L11" s="32">
        <f>SUM(L4:L10)</f>
        <v>433891.21</v>
      </c>
      <c r="M11" s="25"/>
    </row>
    <row r="12" ht="40" customHeight="1" spans="1:13">
      <c r="A12" s="33" t="s">
        <v>42</v>
      </c>
      <c r="B12" s="33"/>
      <c r="C12" s="33"/>
      <c r="D12" s="33"/>
      <c r="E12" s="33"/>
      <c r="F12" s="33"/>
      <c r="G12" s="33"/>
      <c r="H12" s="33"/>
      <c r="I12" s="33"/>
      <c r="J12" s="33"/>
      <c r="K12" s="33"/>
      <c r="L12" s="33"/>
      <c r="M12" s="33"/>
    </row>
  </sheetData>
  <mergeCells count="3">
    <mergeCell ref="A11:B11"/>
    <mergeCell ref="A12:M12"/>
    <mergeCell ref="A1:M2"/>
  </mergeCells>
  <printOptions horizontalCentered="1"/>
  <pageMargins left="0.751388888888889" right="0.751388888888889" top="0.904861111111111" bottom="0.432638888888889"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社区工厂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177</dc:creator>
  <cp:lastModifiedBy>Tdiche.</cp:lastModifiedBy>
  <dcterms:created xsi:type="dcterms:W3CDTF">2018-12-01T10:23:00Z</dcterms:created>
  <dcterms:modified xsi:type="dcterms:W3CDTF">2025-12-15T01:13:17Z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ubyTemplateID" linkTarget="0">
    <vt:lpwstr>11</vt:lpwstr>
  </property>
  <property fmtid="{D5CDD505-2E9C-101B-9397-08002B2CF9AE}" pid="4" name="ICV">
    <vt:lpwstr>914A48B96C684A60B3DDE521D4073F69</vt:lpwstr>
  </property>
  <property fmtid="{D5CDD505-2E9C-101B-9397-08002B2CF9AE}" pid="5" name="CalculationRule">
    <vt:i4>0</vt:i4>
  </property>
</Properties>
</file>